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John\Documents\Athletic\HCAAA\2017\Outdoor\U13 Chall\"/>
    </mc:Choice>
  </mc:AlternateContent>
  <bookViews>
    <workbookView xWindow="0" yWindow="0" windowWidth="17970" windowHeight="5640" activeTab="1"/>
  </bookViews>
  <sheets>
    <sheet name="Girls" sheetId="1" r:id="rId1"/>
    <sheet name="Boys" sheetId="2" r:id="rId2"/>
    <sheet name="Non-scorer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2" l="1"/>
  <c r="L42" i="2"/>
  <c r="M42" i="2"/>
  <c r="N42" i="2"/>
  <c r="O42" i="2"/>
  <c r="P42" i="2"/>
  <c r="Q42" i="2"/>
  <c r="Q57" i="2"/>
  <c r="P57" i="2"/>
  <c r="O57" i="2"/>
  <c r="N57" i="2"/>
  <c r="M57" i="2"/>
  <c r="L57" i="2"/>
  <c r="K57" i="2"/>
  <c r="J57" i="2"/>
  <c r="K6" i="2"/>
  <c r="K42" i="1"/>
  <c r="L42" i="1"/>
  <c r="M42" i="1"/>
  <c r="N42" i="1"/>
  <c r="O42" i="1"/>
  <c r="P42" i="1"/>
  <c r="Q42" i="1"/>
  <c r="K6" i="1"/>
  <c r="K57" i="1" l="1"/>
  <c r="L57" i="1"/>
  <c r="M57" i="1"/>
  <c r="N57" i="1"/>
  <c r="O57" i="1"/>
  <c r="P57" i="1"/>
  <c r="Q57" i="1"/>
  <c r="J57" i="1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Q43" i="2"/>
  <c r="P43" i="2"/>
  <c r="O43" i="2"/>
  <c r="N43" i="2"/>
  <c r="M43" i="2"/>
  <c r="L43" i="2"/>
  <c r="K43" i="2"/>
  <c r="J43" i="2"/>
  <c r="J42" i="2"/>
  <c r="Q35" i="2"/>
  <c r="P35" i="2"/>
  <c r="O35" i="2"/>
  <c r="N35" i="2"/>
  <c r="M35" i="2"/>
  <c r="L35" i="2"/>
  <c r="K35" i="2"/>
  <c r="J35" i="2"/>
  <c r="Q34" i="2"/>
  <c r="P34" i="2"/>
  <c r="O34" i="2"/>
  <c r="N34" i="2"/>
  <c r="M34" i="2"/>
  <c r="L34" i="2"/>
  <c r="K34" i="2"/>
  <c r="J34" i="2"/>
  <c r="Q27" i="2"/>
  <c r="P27" i="2"/>
  <c r="O27" i="2"/>
  <c r="N27" i="2"/>
  <c r="M27" i="2"/>
  <c r="L27" i="2"/>
  <c r="K27" i="2"/>
  <c r="J27" i="2"/>
  <c r="Q26" i="2"/>
  <c r="P26" i="2"/>
  <c r="O26" i="2"/>
  <c r="N26" i="2"/>
  <c r="M26" i="2"/>
  <c r="L26" i="2"/>
  <c r="K26" i="2"/>
  <c r="J26" i="2"/>
  <c r="Q19" i="2"/>
  <c r="P19" i="2"/>
  <c r="O19" i="2"/>
  <c r="N19" i="2"/>
  <c r="M19" i="2"/>
  <c r="L19" i="2"/>
  <c r="K19" i="2"/>
  <c r="J19" i="2"/>
  <c r="Q18" i="2"/>
  <c r="P18" i="2"/>
  <c r="O18" i="2"/>
  <c r="N18" i="2"/>
  <c r="M18" i="2"/>
  <c r="L18" i="2"/>
  <c r="K18" i="2"/>
  <c r="J18" i="2"/>
  <c r="Q12" i="2"/>
  <c r="P12" i="2"/>
  <c r="O12" i="2"/>
  <c r="N12" i="2"/>
  <c r="M12" i="2"/>
  <c r="L12" i="2"/>
  <c r="K12" i="2"/>
  <c r="J12" i="2"/>
  <c r="Q11" i="2"/>
  <c r="P11" i="2"/>
  <c r="O11" i="2"/>
  <c r="N11" i="2"/>
  <c r="M11" i="2"/>
  <c r="L11" i="2"/>
  <c r="K11" i="2"/>
  <c r="J11" i="2"/>
  <c r="Q6" i="2"/>
  <c r="P6" i="2"/>
  <c r="O6" i="2"/>
  <c r="N6" i="2"/>
  <c r="M6" i="2"/>
  <c r="L6" i="2"/>
  <c r="J6" i="2"/>
  <c r="Q5" i="2"/>
  <c r="P5" i="2"/>
  <c r="N5" i="2"/>
  <c r="M5" i="2"/>
  <c r="L5" i="2"/>
  <c r="K5" i="2"/>
  <c r="J5" i="2"/>
  <c r="K50" i="1"/>
  <c r="L50" i="1"/>
  <c r="M50" i="1"/>
  <c r="N50" i="1"/>
  <c r="O50" i="1"/>
  <c r="P50" i="1"/>
  <c r="Q50" i="1"/>
  <c r="K51" i="1"/>
  <c r="L51" i="1"/>
  <c r="M51" i="1"/>
  <c r="N51" i="1"/>
  <c r="O51" i="1"/>
  <c r="P51" i="1"/>
  <c r="Q51" i="1"/>
  <c r="J51" i="1"/>
  <c r="J50" i="1"/>
  <c r="K43" i="1"/>
  <c r="L43" i="1"/>
  <c r="M43" i="1"/>
  <c r="N43" i="1"/>
  <c r="O43" i="1"/>
  <c r="P43" i="1"/>
  <c r="Q43" i="1"/>
  <c r="J43" i="1"/>
  <c r="J42" i="1"/>
  <c r="K35" i="1"/>
  <c r="L35" i="1"/>
  <c r="M35" i="1"/>
  <c r="N35" i="1"/>
  <c r="O35" i="1"/>
  <c r="P35" i="1"/>
  <c r="Q35" i="1"/>
  <c r="J35" i="1"/>
  <c r="J27" i="1"/>
  <c r="K34" i="1"/>
  <c r="L34" i="1"/>
  <c r="M34" i="1"/>
  <c r="N34" i="1"/>
  <c r="O34" i="1"/>
  <c r="P34" i="1"/>
  <c r="Q34" i="1"/>
  <c r="J34" i="1"/>
  <c r="Q26" i="1"/>
  <c r="K26" i="1"/>
  <c r="L26" i="1"/>
  <c r="M26" i="1"/>
  <c r="N26" i="1"/>
  <c r="O26" i="1"/>
  <c r="P26" i="1"/>
  <c r="K27" i="1"/>
  <c r="L27" i="1"/>
  <c r="M27" i="1"/>
  <c r="N27" i="1"/>
  <c r="O27" i="1"/>
  <c r="P27" i="1"/>
  <c r="Q27" i="1"/>
  <c r="J26" i="1"/>
  <c r="J20" i="1"/>
  <c r="J19" i="1"/>
  <c r="J13" i="1"/>
  <c r="J12" i="1"/>
  <c r="K20" i="1"/>
  <c r="L20" i="1"/>
  <c r="M20" i="1"/>
  <c r="N20" i="1"/>
  <c r="O20" i="1"/>
  <c r="P20" i="1"/>
  <c r="Q20" i="1"/>
  <c r="K19" i="1"/>
  <c r="L19" i="1"/>
  <c r="M19" i="1"/>
  <c r="N19" i="1"/>
  <c r="O19" i="1"/>
  <c r="P19" i="1"/>
  <c r="Q19" i="1"/>
  <c r="Q13" i="1"/>
  <c r="K13" i="1"/>
  <c r="L13" i="1"/>
  <c r="M13" i="1"/>
  <c r="N13" i="1"/>
  <c r="O13" i="1"/>
  <c r="P13" i="1"/>
  <c r="N12" i="1"/>
  <c r="M12" i="1"/>
  <c r="L12" i="1"/>
  <c r="K12" i="1"/>
  <c r="O12" i="1"/>
  <c r="P12" i="1"/>
  <c r="Q12" i="1"/>
  <c r="Q6" i="1"/>
  <c r="P6" i="1"/>
  <c r="O6" i="1"/>
  <c r="N6" i="1"/>
  <c r="M6" i="1"/>
  <c r="L6" i="1"/>
  <c r="J6" i="1"/>
  <c r="Q5" i="1"/>
  <c r="P5" i="1"/>
  <c r="N5" i="1"/>
  <c r="M5" i="1"/>
  <c r="L5" i="1"/>
  <c r="K5" i="1"/>
  <c r="J5" i="1"/>
  <c r="O5" i="2"/>
  <c r="O5" i="1"/>
  <c r="P64" i="2" l="1"/>
  <c r="P66" i="1" s="1"/>
  <c r="K64" i="2"/>
  <c r="K66" i="1" s="1"/>
  <c r="L64" i="2"/>
  <c r="L66" i="1" s="1"/>
  <c r="Q64" i="2"/>
  <c r="Q66" i="1" s="1"/>
  <c r="J64" i="2"/>
  <c r="J66" i="1" s="1"/>
  <c r="M64" i="2"/>
  <c r="M66" i="1" s="1"/>
  <c r="N64" i="2"/>
  <c r="N66" i="1" s="1"/>
  <c r="Q65" i="1"/>
  <c r="M65" i="1"/>
  <c r="L65" i="1"/>
  <c r="J65" i="1"/>
  <c r="K65" i="1"/>
  <c r="N65" i="1"/>
  <c r="P65" i="1"/>
  <c r="O64" i="2"/>
  <c r="O66" i="1" s="1"/>
  <c r="O65" i="1"/>
  <c r="K67" i="1" l="1"/>
  <c r="L67" i="1"/>
  <c r="J67" i="1"/>
  <c r="M67" i="1"/>
  <c r="P67" i="1"/>
  <c r="O67" i="1"/>
  <c r="Q67" i="1"/>
  <c r="N67" i="1"/>
</calcChain>
</file>

<file path=xl/sharedStrings.xml><?xml version="1.0" encoding="utf-8"?>
<sst xmlns="http://schemas.openxmlformats.org/spreadsheetml/2006/main" count="537" uniqueCount="198">
  <si>
    <t>Girls</t>
  </si>
  <si>
    <t>70 Metres Hurdles 'A' String</t>
  </si>
  <si>
    <t>70 Metres Hurdles 'B' String</t>
  </si>
  <si>
    <t>100 Metres 'A' String</t>
  </si>
  <si>
    <t>200 Metres 'A' String</t>
  </si>
  <si>
    <t>800 Metres 'A' String</t>
  </si>
  <si>
    <t>Long Jump 'A' String</t>
  </si>
  <si>
    <t>Shot 'A' String</t>
  </si>
  <si>
    <t>Javelin 'A' String</t>
  </si>
  <si>
    <t>WW</t>
  </si>
  <si>
    <t>W</t>
  </si>
  <si>
    <t>100 Metres 'B' String</t>
  </si>
  <si>
    <t>200 Metres 'B' String</t>
  </si>
  <si>
    <t>800 Metres 'B' String</t>
  </si>
  <si>
    <t>Long Jump 'B' String</t>
  </si>
  <si>
    <t>Javelin 'B' String</t>
  </si>
  <si>
    <t>Bar</t>
  </si>
  <si>
    <t>D&amp;T</t>
  </si>
  <si>
    <t>HPx</t>
  </si>
  <si>
    <t>SNH</t>
  </si>
  <si>
    <t>StA</t>
  </si>
  <si>
    <t>Wat</t>
  </si>
  <si>
    <t>D</t>
  </si>
  <si>
    <t>DD</t>
  </si>
  <si>
    <t>P</t>
  </si>
  <si>
    <t>PP</t>
  </si>
  <si>
    <t>S</t>
  </si>
  <si>
    <t>SS</t>
  </si>
  <si>
    <t>Q</t>
  </si>
  <si>
    <t>QQ</t>
  </si>
  <si>
    <t>A string scores</t>
  </si>
  <si>
    <t>B string scores</t>
  </si>
  <si>
    <t>Girls Total</t>
  </si>
  <si>
    <t>Boys Total</t>
  </si>
  <si>
    <t>Shot 'B' String</t>
  </si>
  <si>
    <t>Boys</t>
  </si>
  <si>
    <t>Combined Total</t>
  </si>
  <si>
    <t>4x100m Relay</t>
  </si>
  <si>
    <t>75 Metres Hurdles 'A' String</t>
  </si>
  <si>
    <t>75 Metres Hurdles 'B' String</t>
  </si>
  <si>
    <t>70 Metres Hurdles</t>
  </si>
  <si>
    <t>100 Metres</t>
  </si>
  <si>
    <t>200 Metres</t>
  </si>
  <si>
    <t>800 Metres</t>
  </si>
  <si>
    <t>Long Jump</t>
  </si>
  <si>
    <t>Shot</t>
  </si>
  <si>
    <t>Javelin</t>
  </si>
  <si>
    <t>75 Metres Hurdles</t>
  </si>
  <si>
    <t>A</t>
  </si>
  <si>
    <t>AA</t>
  </si>
  <si>
    <t>Daisy Laing</t>
  </si>
  <si>
    <t>Abbie Parker</t>
  </si>
  <si>
    <t>Sophie Knapp</t>
  </si>
  <si>
    <t>Lily Dennhardt</t>
  </si>
  <si>
    <t>Sarah McGrath</t>
  </si>
  <si>
    <t>Georgia Finney</t>
  </si>
  <si>
    <t>Ena Olivier</t>
  </si>
  <si>
    <t>Amy Barrett</t>
  </si>
  <si>
    <t>Ruby Peacock</t>
  </si>
  <si>
    <t>Noah Brown</t>
  </si>
  <si>
    <t>Daniel Ikwue</t>
  </si>
  <si>
    <t>Nathan Reeves</t>
  </si>
  <si>
    <t>Pedro Gomez-Jones</t>
  </si>
  <si>
    <t>Mia McIntosh</t>
  </si>
  <si>
    <t>Eva Akey</t>
  </si>
  <si>
    <t>Amelia Hughes</t>
  </si>
  <si>
    <t>Meeka Nightingale</t>
  </si>
  <si>
    <t>Aimie Taylor</t>
  </si>
  <si>
    <t>Lillie Oliver</t>
  </si>
  <si>
    <t>2.38.4</t>
  </si>
  <si>
    <t>2.56.4</t>
  </si>
  <si>
    <t>3.06.0</t>
  </si>
  <si>
    <t>2.39.7</t>
  </si>
  <si>
    <t>2.46.7</t>
  </si>
  <si>
    <t>2.48.0</t>
  </si>
  <si>
    <t>2.49.0</t>
  </si>
  <si>
    <t>3.01.8</t>
  </si>
  <si>
    <t>3.04.4</t>
  </si>
  <si>
    <t>Amelia Gittens</t>
  </si>
  <si>
    <t>Annie Burchell</t>
  </si>
  <si>
    <t>Amber Lam-Richardson</t>
  </si>
  <si>
    <t>Mia Mackintosh</t>
  </si>
  <si>
    <t>Lulu Peers</t>
  </si>
  <si>
    <t>Ava Mcloughlin</t>
  </si>
  <si>
    <t>Emma McCluskey</t>
  </si>
  <si>
    <t>Krystal Powley</t>
  </si>
  <si>
    <t>Amber Hawtin</t>
  </si>
  <si>
    <t>Annabel Hedge</t>
  </si>
  <si>
    <t>Joan Alabi</t>
  </si>
  <si>
    <t>Molly Sherafat</t>
  </si>
  <si>
    <t>Eloise Dickins</t>
  </si>
  <si>
    <t>DNF</t>
  </si>
  <si>
    <t>Trinity Meikle</t>
  </si>
  <si>
    <t>Amy Mcague</t>
  </si>
  <si>
    <t>Elisa Potts</t>
  </si>
  <si>
    <t>(Q)</t>
  </si>
  <si>
    <t>Alice Paul</t>
  </si>
  <si>
    <t>Grace Adcock</t>
  </si>
  <si>
    <t>Dacorum &amp; Tring</t>
  </si>
  <si>
    <t>St Albans</t>
  </si>
  <si>
    <t>Herts Phoenix</t>
  </si>
  <si>
    <t>Watford H</t>
  </si>
  <si>
    <t>Stevenage &amp;NH</t>
  </si>
  <si>
    <t>2.30.6</t>
  </si>
  <si>
    <t>2.31.0</t>
  </si>
  <si>
    <t>2.46.3</t>
  </si>
  <si>
    <t>2.48.2</t>
  </si>
  <si>
    <t>2.53.1</t>
  </si>
  <si>
    <t>2.55.8</t>
  </si>
  <si>
    <t>2.35.1</t>
  </si>
  <si>
    <t>2.42.3</t>
  </si>
  <si>
    <t>2.49.6</t>
  </si>
  <si>
    <t>2.54.2</t>
  </si>
  <si>
    <t>Olivia Edwards</t>
  </si>
  <si>
    <t>Stella Whitlum</t>
  </si>
  <si>
    <t>Maya Delyfer</t>
  </si>
  <si>
    <t>Sophie Chen</t>
  </si>
  <si>
    <t>Laura Stephens</t>
  </si>
  <si>
    <t>Izzie Geere</t>
  </si>
  <si>
    <t>Lily Tse</t>
  </si>
  <si>
    <t>Orla Foley</t>
  </si>
  <si>
    <t>Daisy Mainwaring</t>
  </si>
  <si>
    <t>Lauren Collis</t>
  </si>
  <si>
    <t>Antonia Jubb</t>
  </si>
  <si>
    <t>Elina Osborn</t>
  </si>
  <si>
    <t>Tia Ginn</t>
  </si>
  <si>
    <t>Amber Clark</t>
  </si>
  <si>
    <t>Gracie Williamson</t>
  </si>
  <si>
    <t>Eva Askey</t>
  </si>
  <si>
    <t>WatH</t>
  </si>
  <si>
    <t>Ava McLoughlin</t>
  </si>
  <si>
    <t>Natalie Cloy</t>
  </si>
  <si>
    <t>Fay Sanders</t>
  </si>
  <si>
    <t>Annie Birchall</t>
  </si>
  <si>
    <t>Justin Fisher</t>
  </si>
  <si>
    <t>Jonathan Chiwele</t>
  </si>
  <si>
    <t>Jake Pearce</t>
  </si>
  <si>
    <t>Charlie Richards</t>
  </si>
  <si>
    <t>Charlie Perring</t>
  </si>
  <si>
    <t>Joseph Miles</t>
  </si>
  <si>
    <t>Daniel Place</t>
  </si>
  <si>
    <t>William Houghton</t>
  </si>
  <si>
    <t>Jarrell Blake</t>
  </si>
  <si>
    <t>James Cox</t>
  </si>
  <si>
    <t>William Duncan</t>
  </si>
  <si>
    <t>Conor Farquharson</t>
  </si>
  <si>
    <t>Alex Jackson</t>
  </si>
  <si>
    <t>Zico Jones</t>
  </si>
  <si>
    <t>Noah Clarke</t>
  </si>
  <si>
    <t>Arthur Thomas-Bocking</t>
  </si>
  <si>
    <t>Oscar North</t>
  </si>
  <si>
    <t>Ashton O'Connell</t>
  </si>
  <si>
    <t>Finlay Isted</t>
  </si>
  <si>
    <t>Flynn Prescence</t>
  </si>
  <si>
    <t>Oliver Geere</t>
  </si>
  <si>
    <t>Ben Walker</t>
  </si>
  <si>
    <t>Zac Reilly</t>
  </si>
  <si>
    <t>Alex Samuel</t>
  </si>
  <si>
    <t>Archie Marshal</t>
  </si>
  <si>
    <t>Lewis Ambler</t>
  </si>
  <si>
    <t>2.28.3</t>
  </si>
  <si>
    <t>2.40.6</t>
  </si>
  <si>
    <t>2.41.9</t>
  </si>
  <si>
    <t>2.43.0</t>
  </si>
  <si>
    <t>2.49.1</t>
  </si>
  <si>
    <t>2.37.4</t>
  </si>
  <si>
    <t>2.43.3</t>
  </si>
  <si>
    <t>2.46.2</t>
  </si>
  <si>
    <t>2.47.2</t>
  </si>
  <si>
    <t>2.49.8</t>
  </si>
  <si>
    <t>3.18.4</t>
  </si>
  <si>
    <t>Jayden Rashid-Grant</t>
  </si>
  <si>
    <t>Archie Keith</t>
  </si>
  <si>
    <t>Ethan Ives</t>
  </si>
  <si>
    <t>Joe Wollett</t>
  </si>
  <si>
    <t>Joe Robinson</t>
  </si>
  <si>
    <t>Vinny Clarke</t>
  </si>
  <si>
    <t>Hugo Creasey</t>
  </si>
  <si>
    <t>Isaac Whitton</t>
  </si>
  <si>
    <t>Dylan Thorman</t>
  </si>
  <si>
    <t>Tom Gaunce</t>
  </si>
  <si>
    <t>Alex McDonald</t>
  </si>
  <si>
    <t>Ben Humphries</t>
  </si>
  <si>
    <t>Daniel Shaw</t>
  </si>
  <si>
    <t>George Rice</t>
  </si>
  <si>
    <t>Barnet &amp; D</t>
  </si>
  <si>
    <t>Stevenage &amp; NH</t>
  </si>
  <si>
    <t>Ben Humphrey</t>
  </si>
  <si>
    <t>Aston O'Connell</t>
  </si>
  <si>
    <t>Jeyden Rashid-Grant</t>
  </si>
  <si>
    <t>Isaac Whitten</t>
  </si>
  <si>
    <t>Flynn Presence</t>
  </si>
  <si>
    <t>Willianm Duncan</t>
  </si>
  <si>
    <t>Non-scorers</t>
  </si>
  <si>
    <r>
      <t xml:space="preserve">George </t>
    </r>
    <r>
      <rPr>
        <sz val="11"/>
        <color rgb="FFFF0000"/>
        <rFont val="Calibri"/>
        <family val="2"/>
        <scheme val="minor"/>
      </rPr>
      <t>Rice</t>
    </r>
  </si>
  <si>
    <r>
      <t xml:space="preserve">Ava </t>
    </r>
    <r>
      <rPr>
        <sz val="11"/>
        <color rgb="FFFF0000"/>
        <rFont val="Calibri"/>
        <family val="2"/>
        <scheme val="minor"/>
      </rPr>
      <t>Mcloughlin</t>
    </r>
  </si>
  <si>
    <r>
      <t xml:space="preserve">Amelie </t>
    </r>
    <r>
      <rPr>
        <sz val="11"/>
        <color rgb="FFFF0000"/>
        <rFont val="Calibri"/>
        <family val="2"/>
        <scheme val="minor"/>
      </rPr>
      <t>Hall</t>
    </r>
  </si>
  <si>
    <r>
      <rPr>
        <sz val="11"/>
        <color rgb="FFFF0000"/>
        <rFont val="Calibri"/>
        <family val="2"/>
        <scheme val="minor"/>
      </rPr>
      <t>Eriike</t>
    </r>
    <r>
      <rPr>
        <sz val="11"/>
        <color theme="1"/>
        <rFont val="Calibri"/>
        <family val="2"/>
        <scheme val="minor"/>
      </rPr>
      <t xml:space="preserve"> Siwoku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</si>
</sst>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pane ySplit="3" topLeftCell="A10" activePane="bottomLeft" state="frozen"/>
      <selection pane="bottomLeft" activeCell="H14" sqref="H14"/>
    </sheetView>
  </sheetViews>
  <sheetFormatPr defaultRowHeight="15" x14ac:dyDescent="0.25"/>
  <cols>
    <col min="1" max="2" width="4.42578125" customWidth="1"/>
    <col min="3" max="3" width="23.5703125" customWidth="1"/>
    <col min="4" max="4" width="7" customWidth="1"/>
    <col min="5" max="5" width="1.7109375" customWidth="1"/>
    <col min="6" max="7" width="5" customWidth="1"/>
    <col min="8" max="8" width="27.85546875" customWidth="1"/>
    <col min="9" max="9" width="7.42578125" customWidth="1"/>
    <col min="10" max="10" width="3.85546875" customWidth="1"/>
    <col min="11" max="11" width="4.42578125" customWidth="1"/>
    <col min="12" max="12" width="4.28515625" bestFit="1" customWidth="1"/>
    <col min="13" max="13" width="4.5703125" customWidth="1"/>
    <col min="14" max="14" width="4.140625" bestFit="1" customWidth="1"/>
    <col min="15" max="15" width="4.5703125" customWidth="1"/>
    <col min="16" max="16" width="3.85546875" customWidth="1"/>
    <col min="17" max="17" width="3.5703125" customWidth="1"/>
  </cols>
  <sheetData>
    <row r="1" spans="1:18" x14ac:dyDescent="0.25">
      <c r="A1" s="1" t="s">
        <v>0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/>
      <c r="Q1" s="1"/>
    </row>
    <row r="2" spans="1:18" x14ac:dyDescent="0.25">
      <c r="J2" t="s">
        <v>48</v>
      </c>
      <c r="K2" t="s">
        <v>22</v>
      </c>
      <c r="L2" t="s">
        <v>24</v>
      </c>
      <c r="M2" t="s">
        <v>26</v>
      </c>
      <c r="N2" t="s">
        <v>28</v>
      </c>
      <c r="O2" t="s">
        <v>10</v>
      </c>
      <c r="P2" s="3"/>
      <c r="Q2" s="3"/>
    </row>
    <row r="3" spans="1:18" x14ac:dyDescent="0.25">
      <c r="J3" t="s">
        <v>49</v>
      </c>
      <c r="K3" t="s">
        <v>23</v>
      </c>
      <c r="L3" t="s">
        <v>25</v>
      </c>
      <c r="M3" t="s">
        <v>27</v>
      </c>
      <c r="N3" t="s">
        <v>29</v>
      </c>
      <c r="O3" t="s">
        <v>9</v>
      </c>
      <c r="P3" s="3"/>
      <c r="Q3" s="3"/>
    </row>
    <row r="4" spans="1:18" x14ac:dyDescent="0.25">
      <c r="A4" s="1" t="s">
        <v>1</v>
      </c>
      <c r="F4" s="1" t="s">
        <v>2</v>
      </c>
    </row>
    <row r="5" spans="1:18" x14ac:dyDescent="0.25">
      <c r="A5">
        <v>1</v>
      </c>
      <c r="B5" t="s">
        <v>22</v>
      </c>
      <c r="C5" t="s">
        <v>51</v>
      </c>
      <c r="D5">
        <v>12.3</v>
      </c>
      <c r="F5">
        <v>1</v>
      </c>
      <c r="G5" t="s">
        <v>25</v>
      </c>
      <c r="H5" t="s">
        <v>56</v>
      </c>
      <c r="I5">
        <v>13.1</v>
      </c>
      <c r="J5">
        <f>IFERROR(9-MATCH(J2,B5:B9,0),0)+IFERROR(9-MATCH(J3,B5:B9,0),0)</f>
        <v>4</v>
      </c>
      <c r="K5">
        <f>IFERROR(9-MATCH(K2,B5:B9,0),0)+IFERROR(9-MATCH(K3,B5:B9,0),0)</f>
        <v>8</v>
      </c>
      <c r="L5">
        <f>IFERROR(9-MATCH(L2,B5:B9,0),0)+IFERROR(9-MATCH(L3,B5:B9,0),0)</f>
        <v>7</v>
      </c>
      <c r="M5">
        <f>IFERROR(9-MATCH(M2,B5:B9,0),0)+IFERROR(9-MATCH(M3,B5:B9,0),0)</f>
        <v>6</v>
      </c>
      <c r="N5">
        <f>IFERROR(9-MATCH(N2,B5:B9,0),0)+IFERROR(9-MATCH(N3,B5:B9,0),0)</f>
        <v>5</v>
      </c>
      <c r="O5">
        <f ca="1">IFERROR(9-MATCH(O2,B5:B9,0),0)+IFERROR(9-O5MATCH(O3,B5:B9,0),0)</f>
        <v>0</v>
      </c>
      <c r="P5">
        <f>IFERROR(9-MATCH(P2,B5:B9,0),0)+IFERROR(9-MATCH(P3,B5:B9,0),0)</f>
        <v>0</v>
      </c>
      <c r="Q5">
        <f>IFERROR(9-MATCH(Q2,B5:B9,0),0)+IFERROR(9-MATCH(Q3,B5:B9,0),0)</f>
        <v>0</v>
      </c>
      <c r="R5" t="s">
        <v>30</v>
      </c>
    </row>
    <row r="6" spans="1:18" x14ac:dyDescent="0.25">
      <c r="A6">
        <v>2</v>
      </c>
      <c r="B6" t="s">
        <v>24</v>
      </c>
      <c r="C6" t="s">
        <v>52</v>
      </c>
      <c r="D6">
        <v>13.1</v>
      </c>
      <c r="F6">
        <v>2</v>
      </c>
      <c r="G6" t="s">
        <v>23</v>
      </c>
      <c r="H6" t="s">
        <v>57</v>
      </c>
      <c r="I6">
        <v>13.7</v>
      </c>
      <c r="J6">
        <f>IFERROR(9-MATCH(J2,G5:G9,0),0)+IFERROR(9-MATCH(J3,G5:G9,0),0)</f>
        <v>0</v>
      </c>
      <c r="K6">
        <f>IFERROR(9-MATCH(K2,G5:G9,0),0)+IFERROR(9-MATCH(K3,G5:G9,0),0)</f>
        <v>7</v>
      </c>
      <c r="L6">
        <f>IFERROR(9-MATCH(L2,G5:G9,0),0)+IFERROR(9-MATCH(L3,G5:G9,0),0)</f>
        <v>8</v>
      </c>
      <c r="M6">
        <f>IFERROR(9-MATCH(M2,G5:G9,0),0)+IFERROR(9-MATCH(M3,G5:G9,0),0)</f>
        <v>0</v>
      </c>
      <c r="N6">
        <f>IFERROR(9-MATCH(N2,G5:G9,0),0)+IFERROR(9-MATCH(N3,G5:G9,0),0)</f>
        <v>6</v>
      </c>
      <c r="O6">
        <f>IFERROR(9-MATCH(O2,G5:G9,0),0)+IFERROR(9-MATCH(O3,G5:G9,0),0)</f>
        <v>0</v>
      </c>
      <c r="P6">
        <f>IFERROR(9-MATCH(P2,G5:G9,0),0)+IFERROR(9-MATCH(P3,G5:G9,0),0)</f>
        <v>0</v>
      </c>
      <c r="Q6">
        <f>IFERROR(9-MATCH(Q2,G5:G9,0),0)+IFERROR(9-MATCH(Q3,G5:G9,0),0)</f>
        <v>0</v>
      </c>
      <c r="R6" t="s">
        <v>31</v>
      </c>
    </row>
    <row r="7" spans="1:18" x14ac:dyDescent="0.25">
      <c r="A7">
        <v>3</v>
      </c>
      <c r="B7" t="s">
        <v>26</v>
      </c>
      <c r="C7" t="s">
        <v>53</v>
      </c>
      <c r="D7">
        <v>14.4</v>
      </c>
      <c r="F7">
        <v>3</v>
      </c>
      <c r="G7" t="s">
        <v>29</v>
      </c>
      <c r="H7" t="s">
        <v>58</v>
      </c>
      <c r="I7">
        <v>14.3</v>
      </c>
    </row>
    <row r="8" spans="1:18" x14ac:dyDescent="0.25">
      <c r="A8">
        <v>4</v>
      </c>
      <c r="B8" t="s">
        <v>28</v>
      </c>
      <c r="C8" t="s">
        <v>54</v>
      </c>
      <c r="D8">
        <v>14.8</v>
      </c>
    </row>
    <row r="9" spans="1:18" x14ac:dyDescent="0.25">
      <c r="A9">
        <v>5</v>
      </c>
      <c r="B9" t="s">
        <v>48</v>
      </c>
      <c r="C9" t="s">
        <v>55</v>
      </c>
      <c r="D9">
        <v>15.4</v>
      </c>
    </row>
    <row r="11" spans="1:18" x14ac:dyDescent="0.25">
      <c r="A11" s="1" t="s">
        <v>3</v>
      </c>
      <c r="F11" s="1" t="s">
        <v>11</v>
      </c>
    </row>
    <row r="12" spans="1:18" x14ac:dyDescent="0.25">
      <c r="A12">
        <v>1</v>
      </c>
      <c r="B12" t="s">
        <v>28</v>
      </c>
      <c r="C12" t="s">
        <v>63</v>
      </c>
      <c r="D12">
        <v>13.2</v>
      </c>
      <c r="F12">
        <v>1</v>
      </c>
      <c r="G12" t="s">
        <v>23</v>
      </c>
      <c r="H12" t="s">
        <v>65</v>
      </c>
      <c r="I12">
        <v>14.7</v>
      </c>
      <c r="J12">
        <f t="shared" ref="J12:Q12" si="0">IFERROR(9-MATCH(J$2,$B$12:$B$16,0),0)+IFERROR(9-MATCH(J$3,$B$12:$B$16,0),0)</f>
        <v>0</v>
      </c>
      <c r="K12">
        <f t="shared" si="0"/>
        <v>7</v>
      </c>
      <c r="L12">
        <f t="shared" si="0"/>
        <v>6</v>
      </c>
      <c r="M12">
        <f t="shared" si="0"/>
        <v>4</v>
      </c>
      <c r="N12">
        <f t="shared" si="0"/>
        <v>8</v>
      </c>
      <c r="O12">
        <f t="shared" si="0"/>
        <v>5</v>
      </c>
      <c r="P12">
        <f t="shared" si="0"/>
        <v>0</v>
      </c>
      <c r="Q12">
        <f t="shared" si="0"/>
        <v>0</v>
      </c>
      <c r="R12" t="s">
        <v>30</v>
      </c>
    </row>
    <row r="13" spans="1:18" x14ac:dyDescent="0.25">
      <c r="A13">
        <v>2</v>
      </c>
      <c r="B13" t="s">
        <v>22</v>
      </c>
      <c r="C13" t="s">
        <v>50</v>
      </c>
      <c r="D13" s="4">
        <v>15</v>
      </c>
      <c r="F13">
        <v>2</v>
      </c>
      <c r="G13" t="s">
        <v>29</v>
      </c>
      <c r="H13" t="s">
        <v>66</v>
      </c>
      <c r="I13">
        <v>15.3</v>
      </c>
      <c r="J13">
        <f t="shared" ref="J13:Q13" si="1">IFERROR(9-MATCH(J$2,$G$12:$G$16,0),0)+IFERROR(9-MATCH(J$3,$G$12:$G$16,0),0)</f>
        <v>0</v>
      </c>
      <c r="K13">
        <f t="shared" si="1"/>
        <v>8</v>
      </c>
      <c r="L13">
        <f t="shared" si="1"/>
        <v>6</v>
      </c>
      <c r="M13">
        <f t="shared" si="1"/>
        <v>5</v>
      </c>
      <c r="N13">
        <f t="shared" si="1"/>
        <v>7</v>
      </c>
      <c r="O13">
        <f t="shared" si="1"/>
        <v>0</v>
      </c>
      <c r="P13">
        <f t="shared" si="1"/>
        <v>0</v>
      </c>
      <c r="Q13">
        <f t="shared" si="1"/>
        <v>0</v>
      </c>
      <c r="R13" t="s">
        <v>31</v>
      </c>
    </row>
    <row r="14" spans="1:18" x14ac:dyDescent="0.25">
      <c r="A14">
        <v>3</v>
      </c>
      <c r="B14" t="s">
        <v>24</v>
      </c>
      <c r="C14" t="s">
        <v>82</v>
      </c>
      <c r="D14">
        <v>15.3</v>
      </c>
      <c r="F14">
        <v>3</v>
      </c>
      <c r="G14" t="s">
        <v>25</v>
      </c>
      <c r="H14" t="s">
        <v>196</v>
      </c>
      <c r="I14">
        <v>15.6</v>
      </c>
    </row>
    <row r="15" spans="1:18" x14ac:dyDescent="0.25">
      <c r="A15">
        <v>4</v>
      </c>
      <c r="B15" t="s">
        <v>10</v>
      </c>
      <c r="C15" t="s">
        <v>90</v>
      </c>
      <c r="D15">
        <v>16.399999999999999</v>
      </c>
      <c r="F15">
        <v>4</v>
      </c>
      <c r="G15" t="s">
        <v>27</v>
      </c>
      <c r="H15" t="s">
        <v>67</v>
      </c>
      <c r="I15">
        <v>16.2</v>
      </c>
    </row>
    <row r="16" spans="1:18" x14ac:dyDescent="0.25">
      <c r="A16">
        <v>5</v>
      </c>
      <c r="B16" t="s">
        <v>26</v>
      </c>
      <c r="C16" t="s">
        <v>64</v>
      </c>
      <c r="D16">
        <v>16.399999999999999</v>
      </c>
    </row>
    <row r="18" spans="1:18" x14ac:dyDescent="0.25">
      <c r="A18" s="1" t="s">
        <v>4</v>
      </c>
      <c r="F18" s="1" t="s">
        <v>12</v>
      </c>
    </row>
    <row r="19" spans="1:18" x14ac:dyDescent="0.25">
      <c r="A19">
        <v>1</v>
      </c>
      <c r="B19" t="s">
        <v>22</v>
      </c>
      <c r="C19" t="s">
        <v>79</v>
      </c>
      <c r="D19" s="4">
        <v>29</v>
      </c>
      <c r="F19">
        <v>1</v>
      </c>
      <c r="G19" t="s">
        <v>23</v>
      </c>
      <c r="H19" t="s">
        <v>85</v>
      </c>
      <c r="I19">
        <v>31.5</v>
      </c>
      <c r="J19">
        <f t="shared" ref="J19:Q19" si="2">IFERROR(9-MATCH(J$2,$B$19:$B$23,0),0)+IFERROR(9-MATCH(J$3,$B$19:$B$23,0),0)</f>
        <v>0</v>
      </c>
      <c r="K19">
        <f t="shared" si="2"/>
        <v>8</v>
      </c>
      <c r="L19">
        <f t="shared" si="2"/>
        <v>6</v>
      </c>
      <c r="M19">
        <f t="shared" si="2"/>
        <v>5</v>
      </c>
      <c r="N19">
        <f t="shared" si="2"/>
        <v>0</v>
      </c>
      <c r="O19">
        <f t="shared" si="2"/>
        <v>7</v>
      </c>
      <c r="P19">
        <f t="shared" si="2"/>
        <v>0</v>
      </c>
      <c r="Q19">
        <f t="shared" si="2"/>
        <v>0</v>
      </c>
      <c r="R19" t="s">
        <v>30</v>
      </c>
    </row>
    <row r="20" spans="1:18" x14ac:dyDescent="0.25">
      <c r="A20">
        <v>2</v>
      </c>
      <c r="B20" t="s">
        <v>10</v>
      </c>
      <c r="C20" t="s">
        <v>195</v>
      </c>
      <c r="D20" s="4">
        <v>30.3</v>
      </c>
      <c r="F20">
        <v>2</v>
      </c>
      <c r="G20" t="s">
        <v>25</v>
      </c>
      <c r="H20" t="s">
        <v>92</v>
      </c>
      <c r="I20">
        <v>31.8</v>
      </c>
      <c r="J20">
        <f t="shared" ref="J20:Q20" si="3">IFERROR(9-MATCH(J$2,$G$19:$G$23,0),0)+IFERROR(9-MATCH(J$3,$G$19:$G$23,0),0)</f>
        <v>0</v>
      </c>
      <c r="K20">
        <f t="shared" si="3"/>
        <v>8</v>
      </c>
      <c r="L20">
        <f t="shared" si="3"/>
        <v>7</v>
      </c>
      <c r="M20">
        <f t="shared" si="3"/>
        <v>5</v>
      </c>
      <c r="N20">
        <f t="shared" si="3"/>
        <v>6</v>
      </c>
      <c r="O20">
        <f t="shared" si="3"/>
        <v>0</v>
      </c>
      <c r="P20">
        <f t="shared" si="3"/>
        <v>0</v>
      </c>
      <c r="Q20">
        <f t="shared" si="3"/>
        <v>0</v>
      </c>
      <c r="R20" t="s">
        <v>31</v>
      </c>
    </row>
    <row r="21" spans="1:18" x14ac:dyDescent="0.25">
      <c r="A21">
        <v>3</v>
      </c>
      <c r="B21" t="s">
        <v>24</v>
      </c>
      <c r="C21" t="s">
        <v>78</v>
      </c>
      <c r="D21" s="4">
        <v>31</v>
      </c>
      <c r="F21">
        <v>3</v>
      </c>
      <c r="G21" t="s">
        <v>29</v>
      </c>
      <c r="H21" t="s">
        <v>96</v>
      </c>
      <c r="I21">
        <v>33.6</v>
      </c>
    </row>
    <row r="22" spans="1:18" x14ac:dyDescent="0.25">
      <c r="A22">
        <v>4</v>
      </c>
      <c r="B22" t="s">
        <v>26</v>
      </c>
      <c r="C22" t="s">
        <v>80</v>
      </c>
      <c r="D22" s="4">
        <v>31</v>
      </c>
      <c r="F22">
        <v>4</v>
      </c>
      <c r="G22" t="s">
        <v>27</v>
      </c>
      <c r="H22" t="s">
        <v>93</v>
      </c>
      <c r="I22">
        <v>36.799999999999997</v>
      </c>
    </row>
    <row r="23" spans="1:18" x14ac:dyDescent="0.25">
      <c r="A23">
        <v>5</v>
      </c>
      <c r="B23" t="s">
        <v>95</v>
      </c>
      <c r="C23" t="s">
        <v>94</v>
      </c>
      <c r="D23" t="s">
        <v>91</v>
      </c>
    </row>
    <row r="25" spans="1:18" x14ac:dyDescent="0.25">
      <c r="A25" s="1" t="s">
        <v>5</v>
      </c>
      <c r="F25" s="1" t="s">
        <v>13</v>
      </c>
    </row>
    <row r="26" spans="1:18" x14ac:dyDescent="0.25">
      <c r="A26">
        <v>1</v>
      </c>
      <c r="B26" t="s">
        <v>22</v>
      </c>
      <c r="C26" t="s">
        <v>113</v>
      </c>
      <c r="D26" s="6" t="s">
        <v>103</v>
      </c>
      <c r="F26">
        <v>1</v>
      </c>
      <c r="G26" t="s">
        <v>28</v>
      </c>
      <c r="H26" t="s">
        <v>120</v>
      </c>
      <c r="I26" s="6" t="s">
        <v>109</v>
      </c>
      <c r="J26">
        <f t="shared" ref="J26:Q26" si="4">IFERROR(9-MATCH(J$2,$B$26:$B$32,0),0)+IFERROR(9-MATCH(J$3,$B$26:$B$32,0),0)</f>
        <v>3</v>
      </c>
      <c r="K26">
        <f t="shared" si="4"/>
        <v>8</v>
      </c>
      <c r="L26">
        <f t="shared" si="4"/>
        <v>4</v>
      </c>
      <c r="M26">
        <f t="shared" si="4"/>
        <v>5</v>
      </c>
      <c r="N26">
        <f t="shared" si="4"/>
        <v>7</v>
      </c>
      <c r="O26">
        <f t="shared" si="4"/>
        <v>6</v>
      </c>
      <c r="P26">
        <f t="shared" si="4"/>
        <v>0</v>
      </c>
      <c r="Q26">
        <f t="shared" si="4"/>
        <v>0</v>
      </c>
      <c r="R26" t="s">
        <v>30</v>
      </c>
    </row>
    <row r="27" spans="1:18" x14ac:dyDescent="0.25">
      <c r="A27">
        <v>2</v>
      </c>
      <c r="B27" t="s">
        <v>29</v>
      </c>
      <c r="C27" t="s">
        <v>119</v>
      </c>
      <c r="D27" s="6" t="s">
        <v>104</v>
      </c>
      <c r="F27">
        <v>2</v>
      </c>
      <c r="G27" t="s">
        <v>23</v>
      </c>
      <c r="H27" t="s">
        <v>114</v>
      </c>
      <c r="I27" s="6" t="s">
        <v>110</v>
      </c>
      <c r="J27">
        <f t="shared" ref="J27:Q27" si="5">IFERROR(9-MATCH(J$2,$G$26:$G$32,0),0)+IFERROR(9-MATCH(J$3,$G$26:$G$32,0),0)</f>
        <v>0</v>
      </c>
      <c r="K27">
        <f t="shared" si="5"/>
        <v>7</v>
      </c>
      <c r="L27">
        <f t="shared" si="5"/>
        <v>5</v>
      </c>
      <c r="M27">
        <f t="shared" si="5"/>
        <v>6</v>
      </c>
      <c r="N27">
        <f t="shared" si="5"/>
        <v>8</v>
      </c>
      <c r="O27">
        <f t="shared" si="5"/>
        <v>0</v>
      </c>
      <c r="P27">
        <f t="shared" si="5"/>
        <v>0</v>
      </c>
      <c r="Q27">
        <f t="shared" si="5"/>
        <v>0</v>
      </c>
      <c r="R27" t="s">
        <v>31</v>
      </c>
    </row>
    <row r="28" spans="1:18" x14ac:dyDescent="0.25">
      <c r="A28">
        <v>3</v>
      </c>
      <c r="B28" t="s">
        <v>10</v>
      </c>
      <c r="C28" t="s">
        <v>121</v>
      </c>
      <c r="D28" s="6" t="s">
        <v>105</v>
      </c>
      <c r="F28">
        <v>3</v>
      </c>
      <c r="G28" t="s">
        <v>27</v>
      </c>
      <c r="H28" t="s">
        <v>118</v>
      </c>
      <c r="I28" s="6" t="s">
        <v>111</v>
      </c>
    </row>
    <row r="29" spans="1:18" x14ac:dyDescent="0.25">
      <c r="A29">
        <v>4</v>
      </c>
      <c r="B29" t="s">
        <v>26</v>
      </c>
      <c r="C29" t="s">
        <v>117</v>
      </c>
      <c r="D29" s="6" t="s">
        <v>106</v>
      </c>
      <c r="F29">
        <v>4</v>
      </c>
      <c r="G29" t="s">
        <v>25</v>
      </c>
      <c r="H29" t="s">
        <v>116</v>
      </c>
      <c r="I29" s="6" t="s">
        <v>112</v>
      </c>
    </row>
    <row r="30" spans="1:18" x14ac:dyDescent="0.25">
      <c r="A30">
        <v>5</v>
      </c>
      <c r="B30" t="s">
        <v>24</v>
      </c>
      <c r="C30" t="s">
        <v>115</v>
      </c>
      <c r="D30" s="6" t="s">
        <v>107</v>
      </c>
    </row>
    <row r="31" spans="1:18" x14ac:dyDescent="0.25">
      <c r="A31">
        <v>6</v>
      </c>
      <c r="B31" t="s">
        <v>48</v>
      </c>
      <c r="C31" t="s">
        <v>84</v>
      </c>
      <c r="D31" s="6" t="s">
        <v>108</v>
      </c>
    </row>
    <row r="33" spans="1:18" x14ac:dyDescent="0.25">
      <c r="A33" s="1" t="s">
        <v>6</v>
      </c>
      <c r="F33" s="1" t="s">
        <v>14</v>
      </c>
    </row>
    <row r="34" spans="1:18" x14ac:dyDescent="0.25">
      <c r="A34">
        <v>1</v>
      </c>
      <c r="B34" t="s">
        <v>22</v>
      </c>
      <c r="C34" t="s">
        <v>51</v>
      </c>
      <c r="D34">
        <v>3.95</v>
      </c>
      <c r="F34">
        <v>1</v>
      </c>
      <c r="G34" t="s">
        <v>23</v>
      </c>
      <c r="H34" t="s">
        <v>131</v>
      </c>
      <c r="I34">
        <v>3.63</v>
      </c>
      <c r="J34">
        <f t="shared" ref="J34:Q34" si="6">IFERROR(9-MATCH(J$2,$B$34:$B$39,0),0)+IFERROR(9-MATCH(J$3,$B$34:$B$39,0),0)</f>
        <v>4</v>
      </c>
      <c r="K34">
        <f t="shared" si="6"/>
        <v>8</v>
      </c>
      <c r="L34">
        <f t="shared" si="6"/>
        <v>7</v>
      </c>
      <c r="M34">
        <f t="shared" si="6"/>
        <v>6</v>
      </c>
      <c r="N34">
        <f t="shared" si="6"/>
        <v>5</v>
      </c>
      <c r="O34">
        <f t="shared" si="6"/>
        <v>3</v>
      </c>
      <c r="P34">
        <f t="shared" si="6"/>
        <v>0</v>
      </c>
      <c r="Q34">
        <f t="shared" si="6"/>
        <v>0</v>
      </c>
      <c r="R34" t="s">
        <v>30</v>
      </c>
    </row>
    <row r="35" spans="1:18" x14ac:dyDescent="0.25">
      <c r="A35">
        <v>2</v>
      </c>
      <c r="B35" t="s">
        <v>24</v>
      </c>
      <c r="C35" t="s">
        <v>56</v>
      </c>
      <c r="D35">
        <v>3.89</v>
      </c>
      <c r="F35">
        <v>2</v>
      </c>
      <c r="G35" t="s">
        <v>25</v>
      </c>
      <c r="H35" t="s">
        <v>132</v>
      </c>
      <c r="I35">
        <v>3.34</v>
      </c>
      <c r="J35">
        <f t="shared" ref="J35:Q35" si="7">IFERROR(9-MATCH(J$2,$G$34:$G$39,0),0)+IFERROR(9-MATCH(J$3,$G$34:$G$39,0),0)</f>
        <v>0</v>
      </c>
      <c r="K35">
        <f t="shared" si="7"/>
        <v>8</v>
      </c>
      <c r="L35">
        <f t="shared" si="7"/>
        <v>7</v>
      </c>
      <c r="M35">
        <f t="shared" si="7"/>
        <v>4</v>
      </c>
      <c r="N35">
        <f t="shared" si="7"/>
        <v>5</v>
      </c>
      <c r="O35">
        <f t="shared" si="7"/>
        <v>6</v>
      </c>
      <c r="P35">
        <f t="shared" si="7"/>
        <v>0</v>
      </c>
      <c r="Q35">
        <f t="shared" si="7"/>
        <v>0</v>
      </c>
      <c r="R35" t="s">
        <v>31</v>
      </c>
    </row>
    <row r="36" spans="1:18" x14ac:dyDescent="0.25">
      <c r="A36">
        <v>3</v>
      </c>
      <c r="B36" t="s">
        <v>27</v>
      </c>
      <c r="C36" t="s">
        <v>118</v>
      </c>
      <c r="D36">
        <v>3.85</v>
      </c>
      <c r="F36">
        <v>3</v>
      </c>
      <c r="G36" t="s">
        <v>9</v>
      </c>
      <c r="H36" t="s">
        <v>90</v>
      </c>
      <c r="I36">
        <v>3.29</v>
      </c>
    </row>
    <row r="37" spans="1:18" x14ac:dyDescent="0.25">
      <c r="A37">
        <v>4</v>
      </c>
      <c r="B37" t="s">
        <v>28</v>
      </c>
      <c r="C37" t="s">
        <v>66</v>
      </c>
      <c r="D37">
        <v>3.63</v>
      </c>
      <c r="F37">
        <v>4</v>
      </c>
      <c r="G37" t="s">
        <v>29</v>
      </c>
      <c r="H37" t="s">
        <v>87</v>
      </c>
      <c r="I37">
        <v>3.16</v>
      </c>
    </row>
    <row r="38" spans="1:18" x14ac:dyDescent="0.25">
      <c r="A38">
        <v>5</v>
      </c>
      <c r="B38" t="s">
        <v>48</v>
      </c>
      <c r="C38" t="s">
        <v>55</v>
      </c>
      <c r="D38">
        <v>3.58</v>
      </c>
      <c r="F38">
        <v>5</v>
      </c>
      <c r="G38" t="s">
        <v>26</v>
      </c>
      <c r="H38" t="s">
        <v>80</v>
      </c>
      <c r="I38">
        <v>2.38</v>
      </c>
    </row>
    <row r="39" spans="1:18" x14ac:dyDescent="0.25">
      <c r="A39">
        <v>6</v>
      </c>
      <c r="B39" t="s">
        <v>10</v>
      </c>
      <c r="C39" t="s">
        <v>130</v>
      </c>
      <c r="D39" s="5">
        <v>3.4</v>
      </c>
    </row>
    <row r="41" spans="1:18" x14ac:dyDescent="0.25">
      <c r="A41" s="1" t="s">
        <v>7</v>
      </c>
      <c r="F41" s="1" t="s">
        <v>34</v>
      </c>
    </row>
    <row r="42" spans="1:18" x14ac:dyDescent="0.25">
      <c r="A42">
        <v>1</v>
      </c>
      <c r="B42" t="s">
        <v>23</v>
      </c>
      <c r="C42" t="s">
        <v>68</v>
      </c>
      <c r="D42" s="5">
        <v>5.94</v>
      </c>
      <c r="F42">
        <v>1</v>
      </c>
      <c r="G42" t="s">
        <v>22</v>
      </c>
      <c r="H42" t="s">
        <v>122</v>
      </c>
      <c r="I42">
        <v>5.72</v>
      </c>
      <c r="J42">
        <f t="shared" ref="J42:Q42" si="8">IFERROR(9-MATCH(J$2,$B$42:$B$47,0),0)+IFERROR(9-MATCH(J$3,$B$42:$B$47,0),0)</f>
        <v>3</v>
      </c>
      <c r="K42">
        <f t="shared" si="8"/>
        <v>8</v>
      </c>
      <c r="L42">
        <f t="shared" si="8"/>
        <v>7</v>
      </c>
      <c r="M42">
        <f t="shared" si="8"/>
        <v>5</v>
      </c>
      <c r="N42">
        <f t="shared" si="8"/>
        <v>4</v>
      </c>
      <c r="O42">
        <f t="shared" si="8"/>
        <v>6</v>
      </c>
      <c r="P42">
        <f t="shared" si="8"/>
        <v>0</v>
      </c>
      <c r="Q42">
        <f t="shared" si="8"/>
        <v>0</v>
      </c>
      <c r="R42" t="s">
        <v>30</v>
      </c>
    </row>
    <row r="43" spans="1:18" x14ac:dyDescent="0.25">
      <c r="A43">
        <v>2</v>
      </c>
      <c r="B43" t="s">
        <v>24</v>
      </c>
      <c r="C43" t="s">
        <v>82</v>
      </c>
      <c r="D43" s="5">
        <v>4.9000000000000004</v>
      </c>
      <c r="F43">
        <v>2</v>
      </c>
      <c r="G43" t="s">
        <v>27</v>
      </c>
      <c r="H43" t="s">
        <v>67</v>
      </c>
      <c r="I43">
        <v>4.53</v>
      </c>
      <c r="J43">
        <f t="shared" ref="J43:Q43" si="9">IFERROR(9-MATCH(J$2,$G$42:$G$47,0),0)+IFERROR(9-MATCH(J$3,$G$42:$G$47,0),0)</f>
        <v>0</v>
      </c>
      <c r="K43">
        <f t="shared" si="9"/>
        <v>8</v>
      </c>
      <c r="L43">
        <f t="shared" si="9"/>
        <v>6</v>
      </c>
      <c r="M43">
        <f t="shared" si="9"/>
        <v>7</v>
      </c>
      <c r="N43">
        <f t="shared" si="9"/>
        <v>5</v>
      </c>
      <c r="O43">
        <f t="shared" si="9"/>
        <v>0</v>
      </c>
      <c r="P43">
        <f t="shared" si="9"/>
        <v>0</v>
      </c>
      <c r="Q43">
        <f t="shared" si="9"/>
        <v>0</v>
      </c>
      <c r="R43" t="s">
        <v>31</v>
      </c>
    </row>
    <row r="44" spans="1:18" x14ac:dyDescent="0.25">
      <c r="A44">
        <v>3</v>
      </c>
      <c r="B44" t="s">
        <v>10</v>
      </c>
      <c r="C44" t="s">
        <v>121</v>
      </c>
      <c r="D44" s="5">
        <v>4.72</v>
      </c>
      <c r="F44">
        <v>3</v>
      </c>
      <c r="G44" t="s">
        <v>25</v>
      </c>
      <c r="H44" t="s">
        <v>97</v>
      </c>
      <c r="I44">
        <v>4.33</v>
      </c>
    </row>
    <row r="45" spans="1:18" x14ac:dyDescent="0.25">
      <c r="A45">
        <v>4</v>
      </c>
      <c r="B45" t="s">
        <v>26</v>
      </c>
      <c r="C45" t="s">
        <v>117</v>
      </c>
      <c r="D45" s="5">
        <v>4.6900000000000004</v>
      </c>
      <c r="F45">
        <v>4</v>
      </c>
      <c r="G45" t="s">
        <v>28</v>
      </c>
      <c r="H45" t="s">
        <v>66</v>
      </c>
      <c r="I45">
        <v>4.24</v>
      </c>
    </row>
    <row r="46" spans="1:18" x14ac:dyDescent="0.25">
      <c r="A46">
        <v>5</v>
      </c>
      <c r="B46" t="s">
        <v>29</v>
      </c>
      <c r="C46" t="s">
        <v>119</v>
      </c>
      <c r="D46" s="5">
        <v>4.6100000000000003</v>
      </c>
    </row>
    <row r="47" spans="1:18" x14ac:dyDescent="0.25">
      <c r="A47">
        <v>6</v>
      </c>
      <c r="B47" t="s">
        <v>48</v>
      </c>
      <c r="C47" t="s">
        <v>84</v>
      </c>
      <c r="D47" s="5">
        <v>4.58</v>
      </c>
    </row>
    <row r="49" spans="1:18" x14ac:dyDescent="0.25">
      <c r="A49" s="1" t="s">
        <v>8</v>
      </c>
      <c r="F49" s="1" t="s">
        <v>15</v>
      </c>
    </row>
    <row r="50" spans="1:18" x14ac:dyDescent="0.25">
      <c r="A50">
        <v>1</v>
      </c>
      <c r="B50" t="s">
        <v>28</v>
      </c>
      <c r="C50" t="s">
        <v>94</v>
      </c>
      <c r="D50">
        <v>19.27</v>
      </c>
      <c r="F50">
        <v>1</v>
      </c>
      <c r="G50" t="s">
        <v>27</v>
      </c>
      <c r="H50" t="s">
        <v>128</v>
      </c>
      <c r="I50" s="5">
        <v>5.3</v>
      </c>
      <c r="J50">
        <f t="shared" ref="J50:Q50" si="10">IFERROR(9-MATCH(J$2,$B$50:$B$54,0),0)+IFERROR(9-MATCH(J$3,$B$50:$B$54,0),0)</f>
        <v>0</v>
      </c>
      <c r="K50">
        <f t="shared" si="10"/>
        <v>6</v>
      </c>
      <c r="L50">
        <f t="shared" si="10"/>
        <v>7</v>
      </c>
      <c r="M50">
        <f t="shared" si="10"/>
        <v>4</v>
      </c>
      <c r="N50">
        <f t="shared" si="10"/>
        <v>8</v>
      </c>
      <c r="O50">
        <f t="shared" si="10"/>
        <v>5</v>
      </c>
      <c r="P50">
        <f t="shared" si="10"/>
        <v>0</v>
      </c>
      <c r="Q50">
        <f t="shared" si="10"/>
        <v>0</v>
      </c>
      <c r="R50" t="s">
        <v>30</v>
      </c>
    </row>
    <row r="51" spans="1:18" x14ac:dyDescent="0.25">
      <c r="A51">
        <v>2</v>
      </c>
      <c r="B51" t="s">
        <v>24</v>
      </c>
      <c r="C51" t="s">
        <v>126</v>
      </c>
      <c r="D51">
        <v>14.87</v>
      </c>
      <c r="F51">
        <v>2</v>
      </c>
      <c r="G51" t="s">
        <v>29</v>
      </c>
      <c r="H51" t="s">
        <v>89</v>
      </c>
      <c r="I51">
        <v>5.24</v>
      </c>
      <c r="J51">
        <f t="shared" ref="J51:Q51" si="11">IFERROR(9-MATCH(J$2,$G$50:$G$54,0),0)+IFERROR(9-MATCH(J$3,$G$50:$G$54,0),0)</f>
        <v>0</v>
      </c>
      <c r="K51">
        <f t="shared" si="11"/>
        <v>0</v>
      </c>
      <c r="L51">
        <f t="shared" si="11"/>
        <v>6</v>
      </c>
      <c r="M51">
        <f t="shared" si="11"/>
        <v>8</v>
      </c>
      <c r="N51">
        <f t="shared" si="11"/>
        <v>7</v>
      </c>
      <c r="O51">
        <f t="shared" si="11"/>
        <v>0</v>
      </c>
      <c r="P51">
        <f t="shared" si="11"/>
        <v>0</v>
      </c>
      <c r="Q51">
        <f t="shared" si="11"/>
        <v>0</v>
      </c>
      <c r="R51" t="s">
        <v>31</v>
      </c>
    </row>
    <row r="52" spans="1:18" x14ac:dyDescent="0.25">
      <c r="A52">
        <v>3</v>
      </c>
      <c r="B52" t="s">
        <v>23</v>
      </c>
      <c r="C52" t="s">
        <v>57</v>
      </c>
      <c r="D52">
        <v>14.34</v>
      </c>
      <c r="F52">
        <v>3</v>
      </c>
      <c r="G52" t="s">
        <v>25</v>
      </c>
      <c r="H52" t="s">
        <v>86</v>
      </c>
      <c r="I52">
        <v>4.42</v>
      </c>
    </row>
    <row r="53" spans="1:18" x14ac:dyDescent="0.25">
      <c r="A53">
        <v>4</v>
      </c>
      <c r="B53" t="s">
        <v>9</v>
      </c>
      <c r="C53" t="s">
        <v>127</v>
      </c>
      <c r="D53">
        <v>11.09</v>
      </c>
    </row>
    <row r="54" spans="1:18" x14ac:dyDescent="0.25">
      <c r="A54">
        <v>5</v>
      </c>
      <c r="B54" t="s">
        <v>26</v>
      </c>
      <c r="C54" t="s">
        <v>53</v>
      </c>
      <c r="D54">
        <v>9.27</v>
      </c>
    </row>
    <row r="56" spans="1:18" x14ac:dyDescent="0.25">
      <c r="A56" s="1" t="s">
        <v>37</v>
      </c>
    </row>
    <row r="57" spans="1:18" x14ac:dyDescent="0.25">
      <c r="A57">
        <v>1</v>
      </c>
      <c r="B57" t="s">
        <v>22</v>
      </c>
      <c r="C57" t="s">
        <v>98</v>
      </c>
      <c r="D57">
        <v>57.8</v>
      </c>
      <c r="J57">
        <f t="shared" ref="J57:Q57" si="12">IFERROR(9-MATCH(J$2,$B$57:$B$64,0),0)+IFERROR(9-MATCH(J$3,$B$57:$B$64,0),0)</f>
        <v>0</v>
      </c>
      <c r="K57">
        <f t="shared" si="12"/>
        <v>8</v>
      </c>
      <c r="L57">
        <f t="shared" si="12"/>
        <v>6</v>
      </c>
      <c r="M57">
        <f t="shared" si="12"/>
        <v>4</v>
      </c>
      <c r="N57">
        <f t="shared" si="12"/>
        <v>7</v>
      </c>
      <c r="O57">
        <f t="shared" si="12"/>
        <v>5</v>
      </c>
      <c r="P57">
        <f t="shared" si="12"/>
        <v>0</v>
      </c>
      <c r="Q57">
        <f t="shared" si="12"/>
        <v>0</v>
      </c>
    </row>
    <row r="58" spans="1:18" x14ac:dyDescent="0.25">
      <c r="A58">
        <v>2</v>
      </c>
      <c r="B58" t="s">
        <v>28</v>
      </c>
      <c r="C58" t="s">
        <v>99</v>
      </c>
      <c r="D58">
        <v>58.2</v>
      </c>
    </row>
    <row r="59" spans="1:18" x14ac:dyDescent="0.25">
      <c r="A59">
        <v>3</v>
      </c>
      <c r="B59" t="s">
        <v>24</v>
      </c>
      <c r="C59" t="s">
        <v>100</v>
      </c>
      <c r="D59">
        <v>58.8</v>
      </c>
    </row>
    <row r="60" spans="1:18" x14ac:dyDescent="0.25">
      <c r="A60">
        <v>4</v>
      </c>
      <c r="B60" t="s">
        <v>10</v>
      </c>
      <c r="C60" t="s">
        <v>101</v>
      </c>
      <c r="D60">
        <v>61.8</v>
      </c>
    </row>
    <row r="61" spans="1:18" x14ac:dyDescent="0.25">
      <c r="A61">
        <v>5</v>
      </c>
      <c r="B61" t="s">
        <v>26</v>
      </c>
      <c r="C61" t="s">
        <v>102</v>
      </c>
      <c r="D61" s="4">
        <v>62</v>
      </c>
    </row>
    <row r="65" spans="8:17" x14ac:dyDescent="0.25">
      <c r="H65" t="s">
        <v>32</v>
      </c>
      <c r="J65">
        <f t="shared" ref="J65:Q65" si="13">SUM(J5:J57)</f>
        <v>14</v>
      </c>
      <c r="K65">
        <f t="shared" si="13"/>
        <v>107</v>
      </c>
      <c r="L65">
        <f t="shared" si="13"/>
        <v>95</v>
      </c>
      <c r="M65">
        <f t="shared" si="13"/>
        <v>74</v>
      </c>
      <c r="N65">
        <f t="shared" si="13"/>
        <v>88</v>
      </c>
      <c r="O65">
        <f t="shared" ca="1" si="13"/>
        <v>43</v>
      </c>
      <c r="P65">
        <f t="shared" si="13"/>
        <v>0</v>
      </c>
      <c r="Q65">
        <f t="shared" si="13"/>
        <v>0</v>
      </c>
    </row>
    <row r="66" spans="8:17" x14ac:dyDescent="0.25">
      <c r="H66" t="s">
        <v>33</v>
      </c>
      <c r="J66">
        <f>Boys!J64</f>
        <v>39</v>
      </c>
      <c r="K66">
        <f>Boys!K64</f>
        <v>84</v>
      </c>
      <c r="L66">
        <f>Boys!L64</f>
        <v>110</v>
      </c>
      <c r="M66">
        <f>Boys!M64</f>
        <v>46</v>
      </c>
      <c r="N66">
        <f>Boys!N64</f>
        <v>106</v>
      </c>
      <c r="O66">
        <f ca="1">Boys!O64</f>
        <v>60</v>
      </c>
      <c r="P66">
        <f>Boys!P64</f>
        <v>0</v>
      </c>
      <c r="Q66">
        <f>Boys!Q64</f>
        <v>0</v>
      </c>
    </row>
    <row r="67" spans="8:17" x14ac:dyDescent="0.25">
      <c r="H67" t="s">
        <v>36</v>
      </c>
      <c r="J67">
        <f>J65+J66</f>
        <v>53</v>
      </c>
      <c r="K67">
        <f t="shared" ref="K67:Q67" si="14">K65+K66</f>
        <v>191</v>
      </c>
      <c r="L67">
        <f t="shared" si="14"/>
        <v>205</v>
      </c>
      <c r="M67">
        <f t="shared" si="14"/>
        <v>120</v>
      </c>
      <c r="N67">
        <f t="shared" si="14"/>
        <v>194</v>
      </c>
      <c r="O67">
        <f t="shared" ca="1" si="14"/>
        <v>103</v>
      </c>
      <c r="P67">
        <f t="shared" si="14"/>
        <v>0</v>
      </c>
      <c r="Q67">
        <f t="shared" si="14"/>
        <v>0</v>
      </c>
    </row>
  </sheetData>
  <pageMargins left="0.7" right="0.7" top="0.75" bottom="0.75" header="0.3" footer="0.3"/>
  <pageSetup paperSize="9" scale="95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pane ySplit="3" topLeftCell="A34" activePane="bottomLeft" state="frozen"/>
      <selection pane="bottomLeft" activeCell="C44" sqref="C44"/>
    </sheetView>
  </sheetViews>
  <sheetFormatPr defaultRowHeight="15" x14ac:dyDescent="0.25"/>
  <cols>
    <col min="1" max="2" width="4.42578125" customWidth="1"/>
    <col min="3" max="3" width="23.5703125" customWidth="1"/>
    <col min="4" max="4" width="7" customWidth="1"/>
    <col min="5" max="5" width="1.7109375" customWidth="1"/>
    <col min="6" max="7" width="5" customWidth="1"/>
    <col min="8" max="8" width="27.85546875" customWidth="1"/>
    <col min="9" max="9" width="7.42578125" customWidth="1"/>
    <col min="10" max="10" width="3.85546875" customWidth="1"/>
    <col min="11" max="11" width="4.42578125" customWidth="1"/>
    <col min="12" max="12" width="3.7109375" customWidth="1"/>
    <col min="13" max="13" width="4.5703125" customWidth="1"/>
    <col min="14" max="14" width="3.42578125" customWidth="1"/>
    <col min="15" max="15" width="4.5703125" customWidth="1"/>
    <col min="16" max="16" width="3.85546875" customWidth="1"/>
    <col min="17" max="17" width="3.5703125" customWidth="1"/>
  </cols>
  <sheetData>
    <row r="1" spans="1:18" x14ac:dyDescent="0.25">
      <c r="A1" s="1" t="s">
        <v>35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/>
      <c r="Q1" s="1"/>
    </row>
    <row r="2" spans="1:18" x14ac:dyDescent="0.25">
      <c r="J2" t="s">
        <v>48</v>
      </c>
      <c r="K2" t="s">
        <v>22</v>
      </c>
      <c r="L2" t="s">
        <v>24</v>
      </c>
      <c r="M2" t="s">
        <v>26</v>
      </c>
      <c r="N2" t="s">
        <v>28</v>
      </c>
      <c r="O2" t="s">
        <v>10</v>
      </c>
      <c r="P2" s="3"/>
      <c r="Q2" s="3"/>
    </row>
    <row r="3" spans="1:18" x14ac:dyDescent="0.25">
      <c r="J3" t="s">
        <v>49</v>
      </c>
      <c r="K3" t="s">
        <v>23</v>
      </c>
      <c r="L3" t="s">
        <v>25</v>
      </c>
      <c r="M3" t="s">
        <v>27</v>
      </c>
      <c r="N3" t="s">
        <v>29</v>
      </c>
      <c r="O3" t="s">
        <v>9</v>
      </c>
      <c r="P3" s="3"/>
      <c r="Q3" s="3"/>
    </row>
    <row r="4" spans="1:18" x14ac:dyDescent="0.25">
      <c r="A4" s="1" t="s">
        <v>38</v>
      </c>
      <c r="F4" s="1" t="s">
        <v>39</v>
      </c>
    </row>
    <row r="5" spans="1:18" x14ac:dyDescent="0.25">
      <c r="A5">
        <v>1</v>
      </c>
      <c r="B5" t="s">
        <v>28</v>
      </c>
      <c r="C5" t="s">
        <v>59</v>
      </c>
      <c r="D5">
        <v>14.6</v>
      </c>
      <c r="F5">
        <v>1</v>
      </c>
      <c r="G5" t="s">
        <v>25</v>
      </c>
      <c r="H5" t="s">
        <v>61</v>
      </c>
      <c r="I5">
        <v>15.9</v>
      </c>
      <c r="J5">
        <f>IFERROR(9-MATCH(J2,B5:B8,0),0)+IFERROR(9-MATCH(J3,B5:B8,0),0)</f>
        <v>0</v>
      </c>
      <c r="K5">
        <f>IFERROR(9-MATCH(K2,B5:B8,0),0)+IFERROR(9-MATCH(K3,B5:B8,0),0)</f>
        <v>5</v>
      </c>
      <c r="L5">
        <f>IFERROR(9-MATCH(L2,B5:B8,0),0)+IFERROR(9-MATCH(L3,B5:B8,0),0)</f>
        <v>7</v>
      </c>
      <c r="M5">
        <f>IFERROR(9-MATCH(M2,B5:B8,0),0)+IFERROR(9-MATCH(M3,B5:B8,0),0)</f>
        <v>0</v>
      </c>
      <c r="N5">
        <f>IFERROR(9-MATCH(N2,B5:B8,0),0)+IFERROR(9-MATCH(N3,B5:B8,0),0)</f>
        <v>8</v>
      </c>
      <c r="O5">
        <f ca="1">IFERROR(9-MATCH(O2,B5:B8,0),0)+IFERROR(9-O5MATCH(O3,B5:B8,0),0)</f>
        <v>6</v>
      </c>
      <c r="P5">
        <f>IFERROR(9-MATCH(P2,B5:B8,0),0)+IFERROR(9-MATCH(P3,B5:B8,0),0)</f>
        <v>0</v>
      </c>
      <c r="Q5">
        <f>IFERROR(9-MATCH(Q2,B5:B8,0),0)+IFERROR(9-MATCH(Q3,B5:B8,0),0)</f>
        <v>0</v>
      </c>
      <c r="R5" t="s">
        <v>30</v>
      </c>
    </row>
    <row r="6" spans="1:18" x14ac:dyDescent="0.25">
      <c r="A6">
        <v>2</v>
      </c>
      <c r="B6" t="s">
        <v>24</v>
      </c>
      <c r="C6" t="s">
        <v>197</v>
      </c>
      <c r="D6">
        <v>14.9</v>
      </c>
      <c r="F6">
        <v>2</v>
      </c>
      <c r="G6" t="s">
        <v>29</v>
      </c>
      <c r="H6" t="s">
        <v>62</v>
      </c>
      <c r="I6">
        <v>16.600000000000001</v>
      </c>
      <c r="J6">
        <f>IFERROR(9-MATCH(J2,G5:G8,0),0)+IFERROR(9-MATCH(J3,G5:G8,0),0)</f>
        <v>0</v>
      </c>
      <c r="K6">
        <f>IFERROR(9-MATCH(K2,G5:G8,0),0)+IFERROR(9-MATCH(K3,G5:G8,0),0)</f>
        <v>0</v>
      </c>
      <c r="L6">
        <f>IFERROR(9-MATCH(L2,G5:G8,0),0)+IFERROR(9-MATCH(L3,G5:G8,0),0)</f>
        <v>8</v>
      </c>
      <c r="M6">
        <f>IFERROR(9-MATCH(M2,G5:G8,0),0)+IFERROR(9-MATCH(M3,G5:G8,0),0)</f>
        <v>0</v>
      </c>
      <c r="N6">
        <f>IFERROR(9-MATCH(N2,G5:G8,0),0)+IFERROR(9-MATCH(N3,G5:G8,0),0)</f>
        <v>7</v>
      </c>
      <c r="O6">
        <f>IFERROR(9-MATCH(O2,G5:G8,0),0)+IFERROR(9-MATCH(O3,G5:G8,0),0)</f>
        <v>0</v>
      </c>
      <c r="P6">
        <f>IFERROR(9-MATCH(P2,G5:G8,0),0)+IFERROR(9-MATCH(P3,G5:G8,0),0)</f>
        <v>0</v>
      </c>
      <c r="Q6">
        <f>IFERROR(9-MATCH(Q2,G5:G8,0),0)+IFERROR(9-MATCH(Q3,G5:G8,0),0)</f>
        <v>0</v>
      </c>
      <c r="R6" t="s">
        <v>31</v>
      </c>
    </row>
    <row r="7" spans="1:18" x14ac:dyDescent="0.25">
      <c r="A7">
        <v>3</v>
      </c>
      <c r="B7" t="s">
        <v>10</v>
      </c>
      <c r="C7" t="s">
        <v>60</v>
      </c>
      <c r="D7">
        <v>17.399999999999999</v>
      </c>
    </row>
    <row r="8" spans="1:18" x14ac:dyDescent="0.25">
      <c r="A8">
        <v>4</v>
      </c>
      <c r="B8" t="s">
        <v>22</v>
      </c>
      <c r="C8" t="s">
        <v>134</v>
      </c>
      <c r="D8">
        <v>18.2</v>
      </c>
    </row>
    <row r="10" spans="1:18" x14ac:dyDescent="0.25">
      <c r="A10" s="1" t="s">
        <v>3</v>
      </c>
      <c r="F10" s="1" t="s">
        <v>11</v>
      </c>
    </row>
    <row r="11" spans="1:18" x14ac:dyDescent="0.25">
      <c r="A11">
        <v>1</v>
      </c>
      <c r="B11" t="s">
        <v>28</v>
      </c>
      <c r="C11" t="s">
        <v>141</v>
      </c>
      <c r="D11">
        <v>13.3</v>
      </c>
      <c r="F11">
        <v>1</v>
      </c>
      <c r="G11" t="s">
        <v>29</v>
      </c>
      <c r="H11" t="s">
        <v>142</v>
      </c>
      <c r="I11">
        <v>14.1</v>
      </c>
      <c r="J11">
        <f t="shared" ref="J11:Q11" si="0">IFERROR(9-MATCH(J$2,$B$11:$B$15,0),0)+IFERROR(9-MATCH(J$3,$B$11:$B$15,0),0)</f>
        <v>0</v>
      </c>
      <c r="K11">
        <f t="shared" si="0"/>
        <v>6</v>
      </c>
      <c r="L11">
        <f t="shared" si="0"/>
        <v>7</v>
      </c>
      <c r="M11">
        <f t="shared" si="0"/>
        <v>4</v>
      </c>
      <c r="N11">
        <f t="shared" si="0"/>
        <v>8</v>
      </c>
      <c r="O11">
        <f t="shared" si="0"/>
        <v>5</v>
      </c>
      <c r="P11">
        <f t="shared" si="0"/>
        <v>0</v>
      </c>
      <c r="Q11">
        <f t="shared" si="0"/>
        <v>0</v>
      </c>
      <c r="R11" t="s">
        <v>30</v>
      </c>
    </row>
    <row r="12" spans="1:18" x14ac:dyDescent="0.25">
      <c r="A12">
        <v>2</v>
      </c>
      <c r="B12" t="s">
        <v>24</v>
      </c>
      <c r="C12" t="s">
        <v>137</v>
      </c>
      <c r="D12">
        <v>13.9</v>
      </c>
      <c r="F12">
        <v>2</v>
      </c>
      <c r="G12" t="s">
        <v>25</v>
      </c>
      <c r="H12" t="s">
        <v>138</v>
      </c>
      <c r="I12">
        <v>15.3</v>
      </c>
      <c r="J12">
        <f t="shared" ref="J12:Q12" si="1">IFERROR(9-MATCH(J$2,$G$11:$G$15,0),0)+IFERROR(9-MATCH(J$3,$G$11:$G$15,0),0)</f>
        <v>0</v>
      </c>
      <c r="K12">
        <f t="shared" si="1"/>
        <v>6</v>
      </c>
      <c r="L12">
        <f t="shared" si="1"/>
        <v>7</v>
      </c>
      <c r="M12">
        <f t="shared" si="1"/>
        <v>4</v>
      </c>
      <c r="N12">
        <f t="shared" si="1"/>
        <v>8</v>
      </c>
      <c r="O12">
        <f t="shared" si="1"/>
        <v>5</v>
      </c>
      <c r="P12">
        <f t="shared" si="1"/>
        <v>0</v>
      </c>
      <c r="Q12">
        <f t="shared" si="1"/>
        <v>0</v>
      </c>
      <c r="R12" t="s">
        <v>31</v>
      </c>
    </row>
    <row r="13" spans="1:18" x14ac:dyDescent="0.25">
      <c r="A13">
        <v>3</v>
      </c>
      <c r="B13" t="s">
        <v>22</v>
      </c>
      <c r="C13" t="s">
        <v>135</v>
      </c>
      <c r="D13">
        <v>14.3</v>
      </c>
      <c r="F13">
        <v>3</v>
      </c>
      <c r="G13" t="s">
        <v>23</v>
      </c>
      <c r="H13" t="s">
        <v>136</v>
      </c>
      <c r="I13">
        <v>15.3</v>
      </c>
    </row>
    <row r="14" spans="1:18" x14ac:dyDescent="0.25">
      <c r="A14">
        <v>4</v>
      </c>
      <c r="B14" t="s">
        <v>10</v>
      </c>
      <c r="C14" t="s">
        <v>143</v>
      </c>
      <c r="D14">
        <v>14.8</v>
      </c>
      <c r="F14">
        <v>4</v>
      </c>
      <c r="G14" t="s">
        <v>9</v>
      </c>
      <c r="H14" t="s">
        <v>194</v>
      </c>
      <c r="I14">
        <v>15.7</v>
      </c>
    </row>
    <row r="15" spans="1:18" x14ac:dyDescent="0.25">
      <c r="A15">
        <v>5</v>
      </c>
      <c r="B15" t="s">
        <v>26</v>
      </c>
      <c r="C15" t="s">
        <v>139</v>
      </c>
      <c r="D15" s="4">
        <v>16</v>
      </c>
      <c r="F15">
        <v>5</v>
      </c>
      <c r="G15" t="s">
        <v>27</v>
      </c>
      <c r="H15" t="s">
        <v>140</v>
      </c>
      <c r="I15">
        <v>17.3</v>
      </c>
    </row>
    <row r="17" spans="1:18" x14ac:dyDescent="0.25">
      <c r="A17" s="1" t="s">
        <v>4</v>
      </c>
      <c r="F17" s="1" t="s">
        <v>12</v>
      </c>
    </row>
    <row r="18" spans="1:18" x14ac:dyDescent="0.25">
      <c r="A18">
        <v>1</v>
      </c>
      <c r="B18" t="s">
        <v>48</v>
      </c>
      <c r="C18" t="s">
        <v>147</v>
      </c>
      <c r="D18">
        <v>28.6</v>
      </c>
      <c r="F18">
        <v>1</v>
      </c>
      <c r="G18" t="s">
        <v>25</v>
      </c>
      <c r="H18" t="s">
        <v>153</v>
      </c>
      <c r="I18">
        <v>28.3</v>
      </c>
      <c r="J18">
        <f t="shared" ref="J18:Q18" si="2">IFERROR(9-MATCH(J$2,$B$18:$B$23,0),0)+IFERROR(9-MATCH(J$3,$B$18:$B$23,0),0)</f>
        <v>8</v>
      </c>
      <c r="K18">
        <f t="shared" si="2"/>
        <v>6</v>
      </c>
      <c r="L18">
        <f t="shared" si="2"/>
        <v>7</v>
      </c>
      <c r="M18">
        <f t="shared" si="2"/>
        <v>5</v>
      </c>
      <c r="N18">
        <f t="shared" si="2"/>
        <v>4</v>
      </c>
      <c r="O18">
        <f t="shared" si="2"/>
        <v>3</v>
      </c>
      <c r="P18">
        <f t="shared" si="2"/>
        <v>0</v>
      </c>
      <c r="Q18">
        <f t="shared" si="2"/>
        <v>0</v>
      </c>
      <c r="R18" t="s">
        <v>30</v>
      </c>
    </row>
    <row r="19" spans="1:18" x14ac:dyDescent="0.25">
      <c r="A19">
        <v>2</v>
      </c>
      <c r="B19" t="s">
        <v>24</v>
      </c>
      <c r="C19" t="s">
        <v>152</v>
      </c>
      <c r="D19">
        <v>28.9</v>
      </c>
      <c r="F19">
        <v>2</v>
      </c>
      <c r="G19" t="s">
        <v>23</v>
      </c>
      <c r="H19" t="s">
        <v>151</v>
      </c>
      <c r="I19">
        <v>31.8</v>
      </c>
      <c r="J19">
        <f t="shared" ref="J19:Q19" si="3">IFERROR(9-MATCH(J$2,$G$18:$G$23,0),0)+IFERROR(9-MATCH(J$3,$G$18:$G$23,0),0)</f>
        <v>5</v>
      </c>
      <c r="K19">
        <f t="shared" si="3"/>
        <v>7</v>
      </c>
      <c r="L19">
        <f t="shared" si="3"/>
        <v>8</v>
      </c>
      <c r="M19">
        <f t="shared" si="3"/>
        <v>0</v>
      </c>
      <c r="N19">
        <f t="shared" si="3"/>
        <v>6</v>
      </c>
      <c r="O19">
        <f t="shared" si="3"/>
        <v>4</v>
      </c>
      <c r="P19">
        <f t="shared" si="3"/>
        <v>0</v>
      </c>
      <c r="Q19">
        <f t="shared" si="3"/>
        <v>0</v>
      </c>
      <c r="R19" t="s">
        <v>31</v>
      </c>
    </row>
    <row r="20" spans="1:18" x14ac:dyDescent="0.25">
      <c r="A20">
        <v>3</v>
      </c>
      <c r="B20" t="s">
        <v>22</v>
      </c>
      <c r="C20" t="s">
        <v>150</v>
      </c>
      <c r="D20">
        <v>30.1</v>
      </c>
      <c r="F20">
        <v>3</v>
      </c>
      <c r="G20" t="s">
        <v>29</v>
      </c>
      <c r="H20" t="s">
        <v>155</v>
      </c>
      <c r="I20" s="4">
        <v>32</v>
      </c>
    </row>
    <row r="21" spans="1:18" x14ac:dyDescent="0.25">
      <c r="A21">
        <v>4</v>
      </c>
      <c r="B21" t="s">
        <v>26</v>
      </c>
      <c r="C21" t="s">
        <v>154</v>
      </c>
      <c r="D21">
        <v>31.6</v>
      </c>
      <c r="F21">
        <v>4</v>
      </c>
      <c r="G21" t="s">
        <v>49</v>
      </c>
      <c r="H21" t="s">
        <v>149</v>
      </c>
      <c r="I21">
        <v>33.5</v>
      </c>
    </row>
    <row r="22" spans="1:18" x14ac:dyDescent="0.25">
      <c r="A22">
        <v>5</v>
      </c>
      <c r="B22" t="s">
        <v>28</v>
      </c>
      <c r="C22" t="s">
        <v>144</v>
      </c>
      <c r="D22">
        <v>32.299999999999997</v>
      </c>
      <c r="F22">
        <v>5</v>
      </c>
      <c r="G22" t="s">
        <v>9</v>
      </c>
      <c r="H22" t="s">
        <v>157</v>
      </c>
      <c r="I22">
        <v>33.799999999999997</v>
      </c>
    </row>
    <row r="23" spans="1:18" x14ac:dyDescent="0.25">
      <c r="A23">
        <v>6</v>
      </c>
      <c r="B23" t="s">
        <v>10</v>
      </c>
      <c r="C23" t="s">
        <v>156</v>
      </c>
      <c r="D23">
        <v>32.6</v>
      </c>
    </row>
    <row r="25" spans="1:18" x14ac:dyDescent="0.25">
      <c r="A25" s="1" t="s">
        <v>5</v>
      </c>
      <c r="F25" s="1" t="s">
        <v>13</v>
      </c>
    </row>
    <row r="26" spans="1:18" x14ac:dyDescent="0.25">
      <c r="A26">
        <v>1</v>
      </c>
      <c r="B26" t="s">
        <v>28</v>
      </c>
      <c r="C26" t="s">
        <v>180</v>
      </c>
      <c r="D26" s="6" t="s">
        <v>160</v>
      </c>
      <c r="F26">
        <v>1</v>
      </c>
      <c r="G26" t="s">
        <v>29</v>
      </c>
      <c r="H26" t="s">
        <v>181</v>
      </c>
      <c r="I26" s="6" t="s">
        <v>165</v>
      </c>
      <c r="J26">
        <f t="shared" ref="J26:Q26" si="4">IFERROR(9-MATCH(J$2,$B$26:$B$32,0),0)+IFERROR(9-MATCH(J$3,$B$26:$B$32,0),0)</f>
        <v>3</v>
      </c>
      <c r="K26">
        <f t="shared" si="4"/>
        <v>5</v>
      </c>
      <c r="L26">
        <f t="shared" si="4"/>
        <v>7</v>
      </c>
      <c r="M26">
        <f t="shared" si="4"/>
        <v>6</v>
      </c>
      <c r="N26">
        <f t="shared" si="4"/>
        <v>8</v>
      </c>
      <c r="O26">
        <f t="shared" si="4"/>
        <v>4</v>
      </c>
      <c r="P26">
        <f t="shared" si="4"/>
        <v>0</v>
      </c>
      <c r="Q26">
        <f t="shared" si="4"/>
        <v>0</v>
      </c>
      <c r="R26" t="s">
        <v>30</v>
      </c>
    </row>
    <row r="27" spans="1:18" x14ac:dyDescent="0.25">
      <c r="A27">
        <v>2</v>
      </c>
      <c r="B27" t="s">
        <v>24</v>
      </c>
      <c r="C27" t="s">
        <v>175</v>
      </c>
      <c r="D27" s="6" t="s">
        <v>161</v>
      </c>
      <c r="F27">
        <v>2</v>
      </c>
      <c r="G27" t="s">
        <v>25</v>
      </c>
      <c r="H27" t="s">
        <v>176</v>
      </c>
      <c r="I27" s="6" t="s">
        <v>166</v>
      </c>
      <c r="J27">
        <f t="shared" ref="J27:Q27" si="5">IFERROR(9-MATCH(J$2,$G$26:$G$32,0),0)+IFERROR(9-MATCH(J$3,$G$26:$G$32,0),0)</f>
        <v>4</v>
      </c>
      <c r="K27">
        <f t="shared" si="5"/>
        <v>6</v>
      </c>
      <c r="L27">
        <f t="shared" si="5"/>
        <v>7</v>
      </c>
      <c r="M27">
        <f t="shared" si="5"/>
        <v>5</v>
      </c>
      <c r="N27">
        <f t="shared" si="5"/>
        <v>8</v>
      </c>
      <c r="O27">
        <f t="shared" si="5"/>
        <v>3</v>
      </c>
      <c r="P27">
        <f t="shared" si="5"/>
        <v>0</v>
      </c>
      <c r="Q27">
        <f t="shared" si="5"/>
        <v>0</v>
      </c>
      <c r="R27" t="s">
        <v>31</v>
      </c>
    </row>
    <row r="28" spans="1:18" x14ac:dyDescent="0.25">
      <c r="A28">
        <v>3</v>
      </c>
      <c r="B28" t="s">
        <v>26</v>
      </c>
      <c r="C28" t="s">
        <v>178</v>
      </c>
      <c r="D28" s="6" t="s">
        <v>162</v>
      </c>
      <c r="F28">
        <v>3</v>
      </c>
      <c r="G28" t="s">
        <v>23</v>
      </c>
      <c r="H28" t="s">
        <v>173</v>
      </c>
      <c r="I28" s="6" t="s">
        <v>167</v>
      </c>
    </row>
    <row r="29" spans="1:18" x14ac:dyDescent="0.25">
      <c r="A29">
        <v>4</v>
      </c>
      <c r="B29" t="s">
        <v>22</v>
      </c>
      <c r="C29" t="s">
        <v>172</v>
      </c>
      <c r="D29" s="6" t="s">
        <v>163</v>
      </c>
      <c r="F29">
        <v>4</v>
      </c>
      <c r="G29" t="s">
        <v>27</v>
      </c>
      <c r="H29" t="s">
        <v>179</v>
      </c>
      <c r="I29" s="6" t="s">
        <v>168</v>
      </c>
    </row>
    <row r="30" spans="1:18" x14ac:dyDescent="0.25">
      <c r="A30">
        <v>5</v>
      </c>
      <c r="B30" t="s">
        <v>10</v>
      </c>
      <c r="C30" t="s">
        <v>158</v>
      </c>
      <c r="D30" s="6" t="s">
        <v>164</v>
      </c>
      <c r="F30">
        <v>5</v>
      </c>
      <c r="G30" t="s">
        <v>49</v>
      </c>
      <c r="H30" t="s">
        <v>171</v>
      </c>
      <c r="I30" s="6" t="s">
        <v>169</v>
      </c>
    </row>
    <row r="31" spans="1:18" x14ac:dyDescent="0.25">
      <c r="A31">
        <v>6</v>
      </c>
      <c r="B31" t="s">
        <v>48</v>
      </c>
      <c r="C31" t="s">
        <v>148</v>
      </c>
      <c r="D31" s="6" t="s">
        <v>111</v>
      </c>
      <c r="F31">
        <v>6</v>
      </c>
      <c r="G31" t="s">
        <v>9</v>
      </c>
      <c r="H31" t="s">
        <v>183</v>
      </c>
      <c r="I31" s="6" t="s">
        <v>170</v>
      </c>
    </row>
    <row r="33" spans="1:18" x14ac:dyDescent="0.25">
      <c r="A33" s="1" t="s">
        <v>6</v>
      </c>
      <c r="F33" s="1" t="s">
        <v>14</v>
      </c>
    </row>
    <row r="34" spans="1:18" x14ac:dyDescent="0.25">
      <c r="A34">
        <v>1</v>
      </c>
      <c r="B34" t="s">
        <v>24</v>
      </c>
      <c r="C34" t="s">
        <v>175</v>
      </c>
      <c r="D34" s="5">
        <v>4.7</v>
      </c>
      <c r="F34">
        <v>1</v>
      </c>
      <c r="G34" t="s">
        <v>25</v>
      </c>
      <c r="H34" t="s">
        <v>137</v>
      </c>
      <c r="I34">
        <v>4.4800000000000004</v>
      </c>
      <c r="J34">
        <f t="shared" ref="J34:Q34" si="6">IFERROR(9-MATCH(J$2,$B$34:$B$39,0),0)+IFERROR(9-MATCH(J$3,$B$34:$B$39,0),0)</f>
        <v>5</v>
      </c>
      <c r="K34">
        <f t="shared" si="6"/>
        <v>4</v>
      </c>
      <c r="L34">
        <f t="shared" si="6"/>
        <v>8</v>
      </c>
      <c r="M34">
        <f t="shared" si="6"/>
        <v>3</v>
      </c>
      <c r="N34">
        <f t="shared" si="6"/>
        <v>6</v>
      </c>
      <c r="O34">
        <f t="shared" si="6"/>
        <v>7</v>
      </c>
      <c r="P34">
        <f t="shared" si="6"/>
        <v>0</v>
      </c>
      <c r="Q34">
        <f t="shared" si="6"/>
        <v>0</v>
      </c>
      <c r="R34" t="s">
        <v>30</v>
      </c>
    </row>
    <row r="35" spans="1:18" x14ac:dyDescent="0.25">
      <c r="A35">
        <v>2</v>
      </c>
      <c r="B35" t="s">
        <v>10</v>
      </c>
      <c r="C35" t="s">
        <v>143</v>
      </c>
      <c r="D35">
        <v>4.33</v>
      </c>
      <c r="F35">
        <v>2</v>
      </c>
      <c r="G35" t="s">
        <v>28</v>
      </c>
      <c r="H35" t="s">
        <v>180</v>
      </c>
      <c r="I35">
        <v>4.1399999999999997</v>
      </c>
      <c r="J35">
        <f t="shared" ref="J35:Q35" si="7">IFERROR(9-MATCH(J$2,$G$34:$G$39,0),0)+IFERROR(9-MATCH(J$3,$G$34:$G$39,0),0)</f>
        <v>5</v>
      </c>
      <c r="K35">
        <f t="shared" si="7"/>
        <v>6</v>
      </c>
      <c r="L35">
        <f t="shared" si="7"/>
        <v>8</v>
      </c>
      <c r="M35">
        <f t="shared" si="7"/>
        <v>0</v>
      </c>
      <c r="N35">
        <f t="shared" si="7"/>
        <v>7</v>
      </c>
      <c r="O35">
        <f t="shared" si="7"/>
        <v>4</v>
      </c>
      <c r="P35">
        <f t="shared" si="7"/>
        <v>0</v>
      </c>
      <c r="Q35">
        <f t="shared" si="7"/>
        <v>0</v>
      </c>
      <c r="R35" t="s">
        <v>31</v>
      </c>
    </row>
    <row r="36" spans="1:18" x14ac:dyDescent="0.25">
      <c r="A36">
        <v>3</v>
      </c>
      <c r="B36" t="s">
        <v>29</v>
      </c>
      <c r="C36" t="s">
        <v>59</v>
      </c>
      <c r="D36">
        <v>4.1500000000000004</v>
      </c>
      <c r="F36">
        <v>3</v>
      </c>
      <c r="G36" t="s">
        <v>22</v>
      </c>
      <c r="H36" t="s">
        <v>188</v>
      </c>
      <c r="I36">
        <v>3.42</v>
      </c>
    </row>
    <row r="37" spans="1:18" x14ac:dyDescent="0.25">
      <c r="A37">
        <v>4</v>
      </c>
      <c r="B37" t="s">
        <v>48</v>
      </c>
      <c r="C37" t="s">
        <v>147</v>
      </c>
      <c r="D37">
        <v>3.86</v>
      </c>
      <c r="F37">
        <v>4</v>
      </c>
      <c r="G37" t="s">
        <v>49</v>
      </c>
      <c r="H37" t="s">
        <v>149</v>
      </c>
      <c r="I37">
        <v>3.24</v>
      </c>
    </row>
    <row r="38" spans="1:18" x14ac:dyDescent="0.25">
      <c r="A38">
        <v>5</v>
      </c>
      <c r="B38" t="s">
        <v>23</v>
      </c>
      <c r="C38" t="s">
        <v>150</v>
      </c>
      <c r="D38">
        <v>3.54</v>
      </c>
      <c r="F38">
        <v>5</v>
      </c>
      <c r="G38" t="s">
        <v>9</v>
      </c>
      <c r="H38" t="s">
        <v>158</v>
      </c>
      <c r="I38">
        <v>3.14</v>
      </c>
    </row>
    <row r="39" spans="1:18" x14ac:dyDescent="0.25">
      <c r="A39">
        <v>6</v>
      </c>
      <c r="B39" t="s">
        <v>27</v>
      </c>
      <c r="C39" t="s">
        <v>139</v>
      </c>
      <c r="D39">
        <v>3.43</v>
      </c>
    </row>
    <row r="41" spans="1:18" x14ac:dyDescent="0.25">
      <c r="A41" s="1" t="s">
        <v>7</v>
      </c>
      <c r="F41" s="1" t="s">
        <v>34</v>
      </c>
    </row>
    <row r="42" spans="1:18" x14ac:dyDescent="0.25">
      <c r="A42">
        <v>1</v>
      </c>
      <c r="B42" t="s">
        <v>28</v>
      </c>
      <c r="C42" t="s">
        <v>142</v>
      </c>
      <c r="D42">
        <v>7.85</v>
      </c>
      <c r="F42">
        <v>1</v>
      </c>
      <c r="G42" t="s">
        <v>25</v>
      </c>
      <c r="H42" t="s">
        <v>191</v>
      </c>
      <c r="I42">
        <v>6.58</v>
      </c>
      <c r="J42">
        <f t="shared" ref="J42:Q42" si="8">IFERROR(9-MATCH(J$2,$B$42:$B$47,0),0)+IFERROR(9-MATCH(J$3,$B$42:$B$47,0),0)</f>
        <v>5</v>
      </c>
      <c r="K42">
        <f t="shared" si="8"/>
        <v>7</v>
      </c>
      <c r="L42">
        <f t="shared" si="8"/>
        <v>6</v>
      </c>
      <c r="M42">
        <f t="shared" si="8"/>
        <v>3</v>
      </c>
      <c r="N42">
        <f t="shared" si="8"/>
        <v>8</v>
      </c>
      <c r="O42">
        <f t="shared" si="8"/>
        <v>4</v>
      </c>
      <c r="P42">
        <f t="shared" si="8"/>
        <v>0</v>
      </c>
      <c r="Q42">
        <f t="shared" si="8"/>
        <v>0</v>
      </c>
      <c r="R42" t="s">
        <v>30</v>
      </c>
    </row>
    <row r="43" spans="1:18" x14ac:dyDescent="0.25">
      <c r="A43">
        <v>2</v>
      </c>
      <c r="B43" t="s">
        <v>22</v>
      </c>
      <c r="C43" t="s">
        <v>135</v>
      </c>
      <c r="D43">
        <v>6.74</v>
      </c>
      <c r="F43">
        <v>2</v>
      </c>
      <c r="G43" t="s">
        <v>29</v>
      </c>
      <c r="H43" t="s">
        <v>192</v>
      </c>
      <c r="I43">
        <v>5.05</v>
      </c>
      <c r="J43">
        <f t="shared" ref="J43:Q43" si="9">IFERROR(9-MATCH(J$2,$G$42:$G$47,0),0)+IFERROR(9-MATCH(J$3,$G$42:$G$47,0),0)</f>
        <v>0</v>
      </c>
      <c r="K43">
        <f t="shared" si="9"/>
        <v>6</v>
      </c>
      <c r="L43">
        <f t="shared" si="9"/>
        <v>8</v>
      </c>
      <c r="M43">
        <f t="shared" si="9"/>
        <v>4</v>
      </c>
      <c r="N43">
        <f t="shared" si="9"/>
        <v>7</v>
      </c>
      <c r="O43">
        <f t="shared" si="9"/>
        <v>5</v>
      </c>
      <c r="P43">
        <f t="shared" si="9"/>
        <v>0</v>
      </c>
      <c r="Q43">
        <f t="shared" si="9"/>
        <v>0</v>
      </c>
      <c r="R43" t="s">
        <v>31</v>
      </c>
    </row>
    <row r="44" spans="1:18" x14ac:dyDescent="0.25">
      <c r="A44">
        <v>3</v>
      </c>
      <c r="B44" t="s">
        <v>24</v>
      </c>
      <c r="C44" t="s">
        <v>197</v>
      </c>
      <c r="D44">
        <v>6.66</v>
      </c>
      <c r="F44">
        <v>3</v>
      </c>
      <c r="G44" t="s">
        <v>23</v>
      </c>
      <c r="H44" t="s">
        <v>146</v>
      </c>
      <c r="I44">
        <v>4.84</v>
      </c>
    </row>
    <row r="45" spans="1:18" x14ac:dyDescent="0.25">
      <c r="A45">
        <v>4</v>
      </c>
      <c r="B45" t="s">
        <v>48</v>
      </c>
      <c r="C45" t="s">
        <v>189</v>
      </c>
      <c r="D45">
        <v>3.89</v>
      </c>
      <c r="F45">
        <v>4</v>
      </c>
      <c r="G45" t="s">
        <v>9</v>
      </c>
      <c r="H45" t="s">
        <v>183</v>
      </c>
      <c r="I45">
        <v>3.34</v>
      </c>
    </row>
    <row r="46" spans="1:18" x14ac:dyDescent="0.25">
      <c r="A46">
        <v>5</v>
      </c>
      <c r="B46" t="s">
        <v>10</v>
      </c>
      <c r="C46" t="s">
        <v>157</v>
      </c>
      <c r="D46">
        <v>3.83</v>
      </c>
      <c r="F46">
        <v>5</v>
      </c>
      <c r="G46" t="s">
        <v>27</v>
      </c>
      <c r="H46" t="s">
        <v>140</v>
      </c>
      <c r="I46">
        <v>3.29</v>
      </c>
    </row>
    <row r="47" spans="1:18" x14ac:dyDescent="0.25">
      <c r="A47">
        <v>6</v>
      </c>
      <c r="B47" t="s">
        <v>26</v>
      </c>
      <c r="C47" t="s">
        <v>190</v>
      </c>
      <c r="D47">
        <v>3.65</v>
      </c>
    </row>
    <row r="49" spans="1:18" x14ac:dyDescent="0.25">
      <c r="A49" s="1" t="s">
        <v>8</v>
      </c>
      <c r="F49" s="1" t="s">
        <v>15</v>
      </c>
    </row>
    <row r="50" spans="1:18" x14ac:dyDescent="0.25">
      <c r="A50">
        <v>1</v>
      </c>
      <c r="B50" t="s">
        <v>22</v>
      </c>
      <c r="C50" t="s">
        <v>172</v>
      </c>
      <c r="D50">
        <v>32.619999999999997</v>
      </c>
      <c r="F50">
        <v>1</v>
      </c>
      <c r="G50" t="s">
        <v>24</v>
      </c>
      <c r="H50" t="s">
        <v>152</v>
      </c>
      <c r="I50">
        <v>26.12</v>
      </c>
      <c r="J50">
        <f t="shared" ref="J50:Q50" si="10">IFERROR(9-MATCH(J$2,$B$50:$B$54,0),0)+IFERROR(9-MATCH(J$3,$B$50:$B$54,0),0)</f>
        <v>0</v>
      </c>
      <c r="K50">
        <f t="shared" si="10"/>
        <v>8</v>
      </c>
      <c r="L50">
        <f t="shared" si="10"/>
        <v>6</v>
      </c>
      <c r="M50">
        <f t="shared" si="10"/>
        <v>4</v>
      </c>
      <c r="N50">
        <f t="shared" si="10"/>
        <v>7</v>
      </c>
      <c r="O50">
        <f t="shared" si="10"/>
        <v>5</v>
      </c>
      <c r="P50">
        <f t="shared" si="10"/>
        <v>0</v>
      </c>
      <c r="Q50">
        <f t="shared" si="10"/>
        <v>0</v>
      </c>
      <c r="R50" t="s">
        <v>30</v>
      </c>
    </row>
    <row r="51" spans="1:18" x14ac:dyDescent="0.25">
      <c r="A51">
        <v>2</v>
      </c>
      <c r="B51" t="s">
        <v>28</v>
      </c>
      <c r="C51" t="s">
        <v>62</v>
      </c>
      <c r="D51">
        <v>26.46</v>
      </c>
      <c r="F51">
        <v>2</v>
      </c>
      <c r="G51" t="s">
        <v>29</v>
      </c>
      <c r="H51" t="s">
        <v>187</v>
      </c>
      <c r="I51">
        <v>21.36</v>
      </c>
      <c r="J51">
        <f t="shared" ref="J51:Q51" si="11">IFERROR(9-MATCH(J$2,$G$50:$G$54,0),0)+IFERROR(9-MATCH(J$3,$G$50:$G$54,0),0)</f>
        <v>0</v>
      </c>
      <c r="K51">
        <f t="shared" si="11"/>
        <v>6</v>
      </c>
      <c r="L51">
        <f t="shared" si="11"/>
        <v>8</v>
      </c>
      <c r="M51">
        <f t="shared" si="11"/>
        <v>5</v>
      </c>
      <c r="N51">
        <f t="shared" si="11"/>
        <v>7</v>
      </c>
      <c r="O51">
        <f t="shared" si="11"/>
        <v>0</v>
      </c>
      <c r="P51">
        <f t="shared" si="11"/>
        <v>0</v>
      </c>
      <c r="Q51">
        <f t="shared" si="11"/>
        <v>0</v>
      </c>
      <c r="R51" t="s">
        <v>31</v>
      </c>
    </row>
    <row r="52" spans="1:18" x14ac:dyDescent="0.25">
      <c r="A52">
        <v>3</v>
      </c>
      <c r="B52" t="s">
        <v>25</v>
      </c>
      <c r="C52" t="s">
        <v>138</v>
      </c>
      <c r="D52">
        <v>26.32</v>
      </c>
      <c r="F52">
        <v>3</v>
      </c>
      <c r="G52" t="s">
        <v>23</v>
      </c>
      <c r="H52" t="s">
        <v>145</v>
      </c>
      <c r="I52">
        <v>15.88</v>
      </c>
    </row>
    <row r="53" spans="1:18" x14ac:dyDescent="0.25">
      <c r="A53">
        <v>4</v>
      </c>
      <c r="B53" t="s">
        <v>9</v>
      </c>
      <c r="C53" t="s">
        <v>184</v>
      </c>
      <c r="D53">
        <v>13.99</v>
      </c>
      <c r="F53">
        <v>4</v>
      </c>
      <c r="G53" t="s">
        <v>26</v>
      </c>
      <c r="H53" t="s">
        <v>179</v>
      </c>
      <c r="I53">
        <v>11.86</v>
      </c>
    </row>
    <row r="54" spans="1:18" x14ac:dyDescent="0.25">
      <c r="A54">
        <v>5</v>
      </c>
      <c r="B54" t="s">
        <v>27</v>
      </c>
      <c r="C54" t="s">
        <v>154</v>
      </c>
      <c r="D54" s="5">
        <v>13.3</v>
      </c>
    </row>
    <row r="56" spans="1:18" x14ac:dyDescent="0.25">
      <c r="A56" s="1" t="s">
        <v>37</v>
      </c>
    </row>
    <row r="57" spans="1:18" x14ac:dyDescent="0.25">
      <c r="A57">
        <v>1</v>
      </c>
      <c r="B57" t="s">
        <v>24</v>
      </c>
      <c r="C57" t="s">
        <v>100</v>
      </c>
      <c r="D57">
        <v>54.7</v>
      </c>
      <c r="J57">
        <f t="shared" ref="J57:Q57" si="12">IFERROR(9-MATCH(J$2,$B$57:$B$62,0),0)+IFERROR(9-MATCH(J$3,$B$57:$B$62,0),0)</f>
        <v>4</v>
      </c>
      <c r="K57">
        <f t="shared" si="12"/>
        <v>6</v>
      </c>
      <c r="L57">
        <f t="shared" si="12"/>
        <v>8</v>
      </c>
      <c r="M57">
        <f t="shared" si="12"/>
        <v>3</v>
      </c>
      <c r="N57">
        <f t="shared" si="12"/>
        <v>7</v>
      </c>
      <c r="O57">
        <f t="shared" si="12"/>
        <v>5</v>
      </c>
      <c r="P57">
        <f t="shared" si="12"/>
        <v>0</v>
      </c>
      <c r="Q57">
        <f t="shared" si="12"/>
        <v>0</v>
      </c>
    </row>
    <row r="58" spans="1:18" x14ac:dyDescent="0.25">
      <c r="A58">
        <v>2</v>
      </c>
      <c r="B58" t="s">
        <v>28</v>
      </c>
      <c r="C58" t="s">
        <v>99</v>
      </c>
      <c r="D58">
        <v>56.7</v>
      </c>
    </row>
    <row r="59" spans="1:18" x14ac:dyDescent="0.25">
      <c r="A59">
        <v>3</v>
      </c>
      <c r="B59" t="s">
        <v>22</v>
      </c>
      <c r="C59" t="s">
        <v>98</v>
      </c>
      <c r="D59">
        <v>60.1</v>
      </c>
    </row>
    <row r="60" spans="1:18" x14ac:dyDescent="0.25">
      <c r="A60">
        <v>4</v>
      </c>
      <c r="B60" t="s">
        <v>10</v>
      </c>
      <c r="C60" t="s">
        <v>101</v>
      </c>
      <c r="D60">
        <v>61.8</v>
      </c>
    </row>
    <row r="61" spans="1:18" x14ac:dyDescent="0.25">
      <c r="A61">
        <v>5</v>
      </c>
      <c r="B61" t="s">
        <v>48</v>
      </c>
      <c r="C61" t="s">
        <v>185</v>
      </c>
      <c r="D61">
        <v>63.2</v>
      </c>
    </row>
    <row r="62" spans="1:18" x14ac:dyDescent="0.25">
      <c r="A62">
        <v>6</v>
      </c>
      <c r="B62" t="s">
        <v>26</v>
      </c>
      <c r="C62" t="s">
        <v>186</v>
      </c>
      <c r="D62" s="4">
        <v>65</v>
      </c>
    </row>
    <row r="64" spans="1:18" x14ac:dyDescent="0.25">
      <c r="H64" t="s">
        <v>33</v>
      </c>
      <c r="J64">
        <f>SUM(J5:J57)</f>
        <v>39</v>
      </c>
      <c r="K64">
        <f t="shared" ref="K64:Q64" si="13">SUM(K5:K57)</f>
        <v>84</v>
      </c>
      <c r="L64">
        <f t="shared" si="13"/>
        <v>110</v>
      </c>
      <c r="M64">
        <f t="shared" si="13"/>
        <v>46</v>
      </c>
      <c r="N64">
        <f t="shared" si="13"/>
        <v>106</v>
      </c>
      <c r="O64">
        <f t="shared" ca="1" si="13"/>
        <v>60</v>
      </c>
      <c r="P64">
        <f t="shared" si="13"/>
        <v>0</v>
      </c>
      <c r="Q64">
        <f t="shared" si="13"/>
        <v>0</v>
      </c>
    </row>
  </sheetData>
  <pageMargins left="0.7" right="0.7" top="0.75" bottom="0.75" header="0.3" footer="0.3"/>
  <pageSetup paperSize="9" scale="95" orientation="landscape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ySplit="3" topLeftCell="A4" activePane="bottomLeft" state="frozen"/>
      <selection pane="bottomLeft" activeCell="I2" sqref="I2"/>
    </sheetView>
  </sheetViews>
  <sheetFormatPr defaultRowHeight="15" x14ac:dyDescent="0.25"/>
  <cols>
    <col min="1" max="1" width="4.42578125" customWidth="1"/>
    <col min="2" max="2" width="5.140625" customWidth="1"/>
    <col min="3" max="3" width="18.42578125" customWidth="1"/>
    <col min="4" max="4" width="6.28515625" customWidth="1"/>
    <col min="5" max="5" width="8" customWidth="1"/>
    <col min="7" max="7" width="4.42578125" customWidth="1"/>
    <col min="8" max="8" width="5.140625" customWidth="1"/>
    <col min="9" max="9" width="18.42578125" customWidth="1"/>
    <col min="10" max="10" width="6.140625" customWidth="1"/>
    <col min="11" max="11" width="8" customWidth="1"/>
  </cols>
  <sheetData>
    <row r="1" spans="1:11" x14ac:dyDescent="0.25">
      <c r="A1" s="1" t="s">
        <v>0</v>
      </c>
      <c r="C1" s="1" t="s">
        <v>193</v>
      </c>
      <c r="G1" s="1" t="s">
        <v>35</v>
      </c>
      <c r="I1" s="1" t="s">
        <v>193</v>
      </c>
    </row>
    <row r="4" spans="1:11" x14ac:dyDescent="0.25">
      <c r="A4" s="1" t="s">
        <v>40</v>
      </c>
      <c r="G4" s="1" t="s">
        <v>47</v>
      </c>
    </row>
    <row r="5" spans="1:11" x14ac:dyDescent="0.25">
      <c r="A5">
        <v>1</v>
      </c>
      <c r="B5">
        <v>71</v>
      </c>
      <c r="C5" t="s">
        <v>81</v>
      </c>
      <c r="D5" t="s">
        <v>20</v>
      </c>
      <c r="E5">
        <v>11.8</v>
      </c>
      <c r="H5" s="2"/>
      <c r="I5" s="2"/>
      <c r="J5" s="2"/>
      <c r="K5" s="2"/>
    </row>
    <row r="7" spans="1:11" x14ac:dyDescent="0.25">
      <c r="A7" s="1" t="s">
        <v>41</v>
      </c>
      <c r="G7" s="1" t="s">
        <v>41</v>
      </c>
    </row>
    <row r="8" spans="1:11" x14ac:dyDescent="0.25">
      <c r="A8">
        <v>1</v>
      </c>
      <c r="B8">
        <v>198</v>
      </c>
      <c r="C8" t="s">
        <v>83</v>
      </c>
      <c r="D8" t="s">
        <v>21</v>
      </c>
      <c r="E8" s="4">
        <v>14.7</v>
      </c>
      <c r="G8">
        <v>1</v>
      </c>
      <c r="H8">
        <v>58</v>
      </c>
      <c r="I8" t="s">
        <v>147</v>
      </c>
      <c r="J8" t="s">
        <v>16</v>
      </c>
      <c r="K8">
        <v>14.6</v>
      </c>
    </row>
    <row r="9" spans="1:11" x14ac:dyDescent="0.25">
      <c r="A9">
        <v>2</v>
      </c>
      <c r="B9">
        <v>192</v>
      </c>
      <c r="C9" t="s">
        <v>85</v>
      </c>
      <c r="D9" t="s">
        <v>17</v>
      </c>
      <c r="E9" s="4">
        <v>15</v>
      </c>
      <c r="G9">
        <v>2</v>
      </c>
      <c r="H9">
        <v>76</v>
      </c>
      <c r="I9" t="s">
        <v>144</v>
      </c>
      <c r="J9" t="s">
        <v>20</v>
      </c>
      <c r="K9">
        <v>15.3</v>
      </c>
    </row>
    <row r="10" spans="1:11" x14ac:dyDescent="0.25">
      <c r="A10">
        <v>3</v>
      </c>
      <c r="B10">
        <v>64</v>
      </c>
      <c r="C10" t="s">
        <v>58</v>
      </c>
      <c r="D10" t="s">
        <v>20</v>
      </c>
      <c r="E10" s="4">
        <v>15.2</v>
      </c>
      <c r="G10">
        <v>3</v>
      </c>
      <c r="H10">
        <v>250</v>
      </c>
      <c r="I10" t="s">
        <v>60</v>
      </c>
      <c r="J10" t="s">
        <v>21</v>
      </c>
      <c r="K10">
        <v>15.7</v>
      </c>
    </row>
    <row r="11" spans="1:11" x14ac:dyDescent="0.25">
      <c r="A11">
        <v>4</v>
      </c>
      <c r="B11">
        <v>63</v>
      </c>
      <c r="C11" t="s">
        <v>87</v>
      </c>
      <c r="D11" t="s">
        <v>20</v>
      </c>
      <c r="E11" s="4">
        <v>15.6</v>
      </c>
      <c r="G11">
        <v>4</v>
      </c>
      <c r="H11">
        <v>95</v>
      </c>
      <c r="I11" t="s">
        <v>145</v>
      </c>
      <c r="J11" t="s">
        <v>17</v>
      </c>
      <c r="K11">
        <v>15.8</v>
      </c>
    </row>
    <row r="12" spans="1:11" x14ac:dyDescent="0.25">
      <c r="A12">
        <v>5</v>
      </c>
      <c r="B12">
        <v>62</v>
      </c>
      <c r="C12" t="s">
        <v>54</v>
      </c>
      <c r="D12" t="s">
        <v>20</v>
      </c>
      <c r="E12" s="4">
        <v>15.9</v>
      </c>
      <c r="G12">
        <v>5</v>
      </c>
      <c r="H12">
        <v>98</v>
      </c>
      <c r="I12" t="s">
        <v>146</v>
      </c>
      <c r="J12" t="s">
        <v>17</v>
      </c>
      <c r="K12">
        <v>16.399999999999999</v>
      </c>
    </row>
    <row r="13" spans="1:11" x14ac:dyDescent="0.25">
      <c r="A13">
        <v>6</v>
      </c>
      <c r="B13">
        <v>187</v>
      </c>
      <c r="C13" t="s">
        <v>131</v>
      </c>
      <c r="D13" t="s">
        <v>17</v>
      </c>
      <c r="E13" s="4">
        <v>15.9</v>
      </c>
      <c r="G13">
        <v>6</v>
      </c>
      <c r="H13">
        <v>59</v>
      </c>
      <c r="I13" t="s">
        <v>148</v>
      </c>
      <c r="J13" t="s">
        <v>16</v>
      </c>
      <c r="K13">
        <v>16.7</v>
      </c>
    </row>
    <row r="14" spans="1:11" x14ac:dyDescent="0.25">
      <c r="A14">
        <v>7</v>
      </c>
      <c r="B14">
        <v>92</v>
      </c>
      <c r="C14" t="s">
        <v>86</v>
      </c>
      <c r="D14" t="s">
        <v>18</v>
      </c>
      <c r="E14" s="4">
        <v>16.399999999999999</v>
      </c>
      <c r="G14">
        <v>7</v>
      </c>
      <c r="H14">
        <v>96</v>
      </c>
      <c r="I14" t="s">
        <v>134</v>
      </c>
      <c r="J14" t="s">
        <v>17</v>
      </c>
      <c r="K14" s="4">
        <v>18</v>
      </c>
    </row>
    <row r="15" spans="1:11" x14ac:dyDescent="0.25">
      <c r="A15">
        <v>8</v>
      </c>
      <c r="B15">
        <v>56</v>
      </c>
      <c r="C15" t="s">
        <v>84</v>
      </c>
      <c r="D15" t="s">
        <v>16</v>
      </c>
      <c r="E15" s="4">
        <v>16.399999999999999</v>
      </c>
    </row>
    <row r="16" spans="1:11" x14ac:dyDescent="0.25">
      <c r="A16">
        <v>9</v>
      </c>
      <c r="B16">
        <v>65</v>
      </c>
      <c r="C16" t="s">
        <v>88</v>
      </c>
      <c r="D16" t="s">
        <v>20</v>
      </c>
      <c r="E16" s="4">
        <v>16.5</v>
      </c>
    </row>
    <row r="17" spans="1:11" x14ac:dyDescent="0.25">
      <c r="A17">
        <v>10</v>
      </c>
      <c r="B17">
        <v>66</v>
      </c>
      <c r="C17" t="s">
        <v>89</v>
      </c>
      <c r="D17" t="s">
        <v>20</v>
      </c>
      <c r="E17" s="4">
        <v>17</v>
      </c>
    </row>
    <row r="19" spans="1:11" x14ac:dyDescent="0.25">
      <c r="A19" s="1" t="s">
        <v>42</v>
      </c>
      <c r="G19" s="1" t="s">
        <v>42</v>
      </c>
    </row>
    <row r="20" spans="1:11" x14ac:dyDescent="0.25">
      <c r="A20">
        <v>1</v>
      </c>
      <c r="B20">
        <v>93</v>
      </c>
      <c r="C20" t="s">
        <v>97</v>
      </c>
      <c r="D20" t="s">
        <v>18</v>
      </c>
      <c r="E20" s="4">
        <v>32.299999999999997</v>
      </c>
      <c r="G20">
        <v>1</v>
      </c>
      <c r="H20">
        <v>53</v>
      </c>
      <c r="I20" t="s">
        <v>159</v>
      </c>
      <c r="J20" t="s">
        <v>18</v>
      </c>
      <c r="K20">
        <v>31.6</v>
      </c>
    </row>
    <row r="21" spans="1:11" x14ac:dyDescent="0.25">
      <c r="G21">
        <v>2</v>
      </c>
      <c r="H21">
        <v>216</v>
      </c>
      <c r="I21" t="s">
        <v>158</v>
      </c>
      <c r="J21" t="s">
        <v>21</v>
      </c>
      <c r="K21">
        <v>32.799999999999997</v>
      </c>
    </row>
    <row r="23" spans="1:11" x14ac:dyDescent="0.25">
      <c r="A23" s="1" t="s">
        <v>43</v>
      </c>
      <c r="G23" s="1" t="s">
        <v>43</v>
      </c>
    </row>
    <row r="24" spans="1:11" x14ac:dyDescent="0.25">
      <c r="A24">
        <v>1</v>
      </c>
      <c r="B24">
        <v>69</v>
      </c>
      <c r="C24" t="s">
        <v>123</v>
      </c>
      <c r="D24" t="s">
        <v>20</v>
      </c>
      <c r="E24" s="6" t="s">
        <v>69</v>
      </c>
      <c r="G24">
        <v>1</v>
      </c>
      <c r="H24">
        <v>77</v>
      </c>
      <c r="I24" t="s">
        <v>182</v>
      </c>
      <c r="J24" t="s">
        <v>20</v>
      </c>
      <c r="K24" s="6" t="s">
        <v>72</v>
      </c>
    </row>
    <row r="25" spans="1:11" x14ac:dyDescent="0.25">
      <c r="A25">
        <v>2</v>
      </c>
      <c r="B25">
        <v>70</v>
      </c>
      <c r="C25" t="s">
        <v>124</v>
      </c>
      <c r="D25" t="s">
        <v>20</v>
      </c>
      <c r="E25" s="6" t="s">
        <v>70</v>
      </c>
      <c r="G25">
        <v>2</v>
      </c>
      <c r="H25">
        <v>54</v>
      </c>
      <c r="I25" t="s">
        <v>177</v>
      </c>
      <c r="J25" t="s">
        <v>18</v>
      </c>
      <c r="K25" s="6" t="s">
        <v>73</v>
      </c>
    </row>
    <row r="26" spans="1:11" x14ac:dyDescent="0.25">
      <c r="A26">
        <v>3</v>
      </c>
      <c r="B26">
        <v>188</v>
      </c>
      <c r="C26" t="s">
        <v>122</v>
      </c>
      <c r="D26" t="s">
        <v>17</v>
      </c>
      <c r="E26" s="6" t="s">
        <v>71</v>
      </c>
      <c r="G26">
        <v>3</v>
      </c>
      <c r="H26">
        <v>217</v>
      </c>
      <c r="I26" t="s">
        <v>143</v>
      </c>
      <c r="J26" t="s">
        <v>21</v>
      </c>
      <c r="K26" s="6" t="s">
        <v>74</v>
      </c>
    </row>
    <row r="27" spans="1:11" x14ac:dyDescent="0.25">
      <c r="G27">
        <v>4</v>
      </c>
      <c r="H27">
        <v>210</v>
      </c>
      <c r="I27" t="s">
        <v>156</v>
      </c>
      <c r="J27" t="s">
        <v>21</v>
      </c>
      <c r="K27" s="6" t="s">
        <v>75</v>
      </c>
    </row>
    <row r="28" spans="1:11" x14ac:dyDescent="0.25">
      <c r="G28">
        <v>5</v>
      </c>
      <c r="H28">
        <v>203</v>
      </c>
      <c r="I28" t="s">
        <v>184</v>
      </c>
      <c r="J28" t="s">
        <v>21</v>
      </c>
      <c r="K28" s="6" t="s">
        <v>76</v>
      </c>
    </row>
    <row r="29" spans="1:11" x14ac:dyDescent="0.25">
      <c r="G29">
        <v>6</v>
      </c>
      <c r="H29">
        <v>100</v>
      </c>
      <c r="I29" t="s">
        <v>174</v>
      </c>
      <c r="J29" t="s">
        <v>17</v>
      </c>
      <c r="K29" s="6" t="s">
        <v>77</v>
      </c>
    </row>
    <row r="31" spans="1:11" x14ac:dyDescent="0.25">
      <c r="A31" s="1" t="s">
        <v>44</v>
      </c>
      <c r="G31" s="1" t="s">
        <v>44</v>
      </c>
    </row>
    <row r="32" spans="1:11" x14ac:dyDescent="0.25">
      <c r="A32">
        <v>1</v>
      </c>
      <c r="B32">
        <v>179</v>
      </c>
      <c r="C32" t="s">
        <v>133</v>
      </c>
      <c r="D32" t="s">
        <v>17</v>
      </c>
      <c r="E32">
        <v>3.87</v>
      </c>
      <c r="G32">
        <v>1</v>
      </c>
      <c r="H32">
        <v>54</v>
      </c>
      <c r="I32" t="s">
        <v>177</v>
      </c>
      <c r="J32" t="s">
        <v>18</v>
      </c>
      <c r="K32">
        <v>3.94</v>
      </c>
    </row>
    <row r="33" spans="1:11" x14ac:dyDescent="0.25">
      <c r="A33">
        <v>2</v>
      </c>
      <c r="B33">
        <v>64</v>
      </c>
      <c r="C33" t="s">
        <v>58</v>
      </c>
      <c r="D33" t="s">
        <v>20</v>
      </c>
      <c r="E33">
        <v>3.17</v>
      </c>
      <c r="G33">
        <v>2</v>
      </c>
      <c r="H33">
        <v>78</v>
      </c>
      <c r="I33" t="s">
        <v>155</v>
      </c>
      <c r="J33" t="s">
        <v>20</v>
      </c>
      <c r="K33">
        <v>3.65</v>
      </c>
    </row>
    <row r="34" spans="1:11" x14ac:dyDescent="0.25">
      <c r="G34">
        <v>3</v>
      </c>
      <c r="H34">
        <v>99</v>
      </c>
      <c r="I34" t="s">
        <v>136</v>
      </c>
      <c r="J34" t="s">
        <v>17</v>
      </c>
      <c r="K34">
        <v>3.49</v>
      </c>
    </row>
    <row r="35" spans="1:11" x14ac:dyDescent="0.25">
      <c r="G35">
        <v>4</v>
      </c>
      <c r="H35">
        <v>97</v>
      </c>
      <c r="I35" t="s">
        <v>173</v>
      </c>
      <c r="J35" t="s">
        <v>17</v>
      </c>
      <c r="K35">
        <v>3.46</v>
      </c>
    </row>
    <row r="36" spans="1:11" x14ac:dyDescent="0.25">
      <c r="G36">
        <v>5</v>
      </c>
      <c r="H36">
        <v>55</v>
      </c>
      <c r="I36" t="s">
        <v>176</v>
      </c>
      <c r="J36" t="s">
        <v>18</v>
      </c>
      <c r="K36">
        <v>3.44</v>
      </c>
    </row>
    <row r="37" spans="1:11" x14ac:dyDescent="0.25">
      <c r="G37">
        <v>6</v>
      </c>
      <c r="H37">
        <v>59</v>
      </c>
      <c r="I37" t="s">
        <v>148</v>
      </c>
      <c r="J37" t="s">
        <v>16</v>
      </c>
      <c r="K37">
        <v>2.86</v>
      </c>
    </row>
    <row r="39" spans="1:11" x14ac:dyDescent="0.25">
      <c r="A39" s="1" t="s">
        <v>45</v>
      </c>
      <c r="G39" s="1" t="s">
        <v>45</v>
      </c>
    </row>
    <row r="40" spans="1:11" x14ac:dyDescent="0.25">
      <c r="A40">
        <v>1</v>
      </c>
      <c r="B40">
        <v>196</v>
      </c>
      <c r="C40" t="s">
        <v>125</v>
      </c>
      <c r="D40" t="s">
        <v>17</v>
      </c>
      <c r="E40">
        <v>4.76</v>
      </c>
      <c r="G40">
        <v>1</v>
      </c>
      <c r="H40">
        <v>52</v>
      </c>
      <c r="I40" t="s">
        <v>61</v>
      </c>
      <c r="J40" t="s">
        <v>18</v>
      </c>
      <c r="K40">
        <v>4.53</v>
      </c>
    </row>
    <row r="42" spans="1:11" x14ac:dyDescent="0.25">
      <c r="A42" s="1" t="s">
        <v>46</v>
      </c>
      <c r="G42" s="1" t="s">
        <v>46</v>
      </c>
    </row>
    <row r="43" spans="1:11" x14ac:dyDescent="0.25">
      <c r="A43">
        <v>1</v>
      </c>
      <c r="B43">
        <v>197</v>
      </c>
      <c r="C43" t="s">
        <v>121</v>
      </c>
      <c r="D43" t="s">
        <v>129</v>
      </c>
      <c r="E43">
        <v>10.94</v>
      </c>
      <c r="G43">
        <v>1</v>
      </c>
      <c r="H43">
        <v>53</v>
      </c>
      <c r="I43" t="s">
        <v>159</v>
      </c>
      <c r="J43" t="s">
        <v>18</v>
      </c>
      <c r="K43">
        <v>12.66</v>
      </c>
    </row>
    <row r="44" spans="1:11" x14ac:dyDescent="0.25">
      <c r="A44">
        <v>2</v>
      </c>
      <c r="B44">
        <v>190</v>
      </c>
      <c r="C44" t="s">
        <v>68</v>
      </c>
      <c r="D44" t="s">
        <v>17</v>
      </c>
      <c r="E44">
        <v>9.14</v>
      </c>
      <c r="G44">
        <v>2</v>
      </c>
      <c r="H44">
        <v>225</v>
      </c>
      <c r="I44" t="s">
        <v>183</v>
      </c>
      <c r="J44" t="s">
        <v>21</v>
      </c>
      <c r="K44">
        <v>8.06</v>
      </c>
    </row>
    <row r="46" spans="1:11" x14ac:dyDescent="0.25">
      <c r="A46" s="1" t="s">
        <v>37</v>
      </c>
      <c r="G46" s="1" t="s">
        <v>37</v>
      </c>
    </row>
    <row r="47" spans="1:11" x14ac:dyDescent="0.25">
      <c r="A47">
        <v>1</v>
      </c>
      <c r="B47" s="6" t="s">
        <v>25</v>
      </c>
      <c r="C47" t="s">
        <v>100</v>
      </c>
      <c r="E47">
        <v>61.5</v>
      </c>
      <c r="G47">
        <v>1</v>
      </c>
      <c r="H47">
        <v>50</v>
      </c>
      <c r="I47" t="s">
        <v>100</v>
      </c>
      <c r="K47">
        <v>59.7</v>
      </c>
    </row>
    <row r="48" spans="1:11" x14ac:dyDescent="0.25">
      <c r="A48">
        <v>2</v>
      </c>
      <c r="B48">
        <v>64</v>
      </c>
      <c r="C48" t="s">
        <v>99</v>
      </c>
      <c r="E48">
        <v>64.8</v>
      </c>
      <c r="G48">
        <v>2</v>
      </c>
      <c r="H48">
        <v>77</v>
      </c>
      <c r="I48" t="s">
        <v>99</v>
      </c>
      <c r="K48">
        <v>63.6</v>
      </c>
    </row>
  </sheetData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Girls</vt:lpstr>
      <vt:lpstr>Boys</vt:lpstr>
      <vt:lpstr>Non-scorers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cp:lastPrinted>2017-06-08T08:00:34Z</cp:lastPrinted>
  <dcterms:created xsi:type="dcterms:W3CDTF">2014-06-13T10:11:48Z</dcterms:created>
  <dcterms:modified xsi:type="dcterms:W3CDTF">2017-06-08T15:40:39Z</dcterms:modified>
</cp:coreProperties>
</file>